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9585" windowHeight="4590" tabRatio="604" firstSheet="2" activeTab="11"/>
  </bookViews>
  <sheets>
    <sheet name="ม.ค.63" sheetId="52" r:id="rId1"/>
    <sheet name="กพ.63" sheetId="53" r:id="rId2"/>
    <sheet name="มี.ค.63)" sheetId="54" r:id="rId3"/>
    <sheet name="เม.ย.63)" sheetId="55" r:id="rId4"/>
    <sheet name="พ.ค.63)" sheetId="56" r:id="rId5"/>
    <sheet name="มิ.ย.63" sheetId="57" r:id="rId6"/>
    <sheet name="ก.ค.63" sheetId="58" r:id="rId7"/>
    <sheet name="ส.ค.63" sheetId="59" r:id="rId8"/>
    <sheet name="ก.ย.63" sheetId="60" r:id="rId9"/>
    <sheet name="ต.ค.63" sheetId="62" r:id="rId10"/>
    <sheet name="พ.ย.63" sheetId="64" r:id="rId11"/>
    <sheet name="ธ.ค.63" sheetId="66" r:id="rId12"/>
  </sheets>
  <definedNames>
    <definedName name="_xlnm.Print_Area" localSheetId="8">ก.ย.63!$A$1:$AB$65</definedName>
    <definedName name="_xlnm.Print_Area" localSheetId="1">กพ.63!$A$1:$W$106</definedName>
    <definedName name="_xlnm.Print_Area" localSheetId="9">ต.ค.63!$A$1:$AE$73</definedName>
    <definedName name="_xlnm.Print_Area" localSheetId="11">ธ.ค.63!$A$1:$V$67</definedName>
    <definedName name="_xlnm.Print_Area" localSheetId="4">'พ.ค.63)'!$A$1:$W$106</definedName>
    <definedName name="_xlnm.Print_Area" localSheetId="10">พ.ย.63!$A$1:$N$74</definedName>
    <definedName name="_xlnm.Print_Area" localSheetId="0">ม.ค.63!$A$1:$W$106</definedName>
    <definedName name="_xlnm.Print_Area" localSheetId="5">มิ.ย.63!$A$1:$R$68</definedName>
    <definedName name="_xlnm.Print_Area" localSheetId="2">'มี.ค.63)'!$A$1:$W$106</definedName>
    <definedName name="_xlnm.Print_Area" localSheetId="3">'เม.ย.63)'!$A$1:$W$106</definedName>
    <definedName name="_xlnm.Print_Area" localSheetId="7">ส.ค.63!$A$1:$U$60</definedName>
  </definedNames>
  <calcPr calcId="125725"/>
</workbook>
</file>

<file path=xl/calcChain.xml><?xml version="1.0" encoding="utf-8"?>
<calcChain xmlns="http://schemas.openxmlformats.org/spreadsheetml/2006/main">
  <c r="L44" i="66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5" i="64" l="1"/>
  <c r="L44"/>
  <c r="L45" s="1"/>
  <c r="J44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5" i="62"/>
  <c r="L44"/>
  <c r="L45" s="1"/>
  <c r="J44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5" i="59"/>
  <c r="I45"/>
  <c r="F45"/>
  <c r="E45"/>
  <c r="B45"/>
  <c r="L44"/>
  <c r="L45" s="1"/>
  <c r="J44"/>
  <c r="I44"/>
  <c r="H44"/>
  <c r="H45" s="1"/>
  <c r="G44"/>
  <c r="G45" s="1"/>
  <c r="F44"/>
  <c r="E44"/>
  <c r="D44"/>
  <c r="D45" s="1"/>
  <c r="C44"/>
  <c r="C45" s="1"/>
  <c r="B44"/>
  <c r="J45" i="60" l="1"/>
  <c r="L44"/>
  <c r="L45" s="1"/>
  <c r="J44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B45" i="58"/>
  <c r="L45"/>
  <c r="J45"/>
  <c r="G45"/>
  <c r="F45"/>
  <c r="C45"/>
  <c r="L44"/>
  <c r="J44"/>
  <c r="I44"/>
  <c r="I45" s="1"/>
  <c r="H44"/>
  <c r="H45" s="1"/>
  <c r="G44"/>
  <c r="F44"/>
  <c r="E44"/>
  <c r="E45" s="1"/>
  <c r="D44"/>
  <c r="D45" s="1"/>
  <c r="C44"/>
  <c r="B44"/>
  <c r="L44" i="57" l="1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5" i="56" l="1"/>
  <c r="I45"/>
  <c r="H45"/>
  <c r="G45"/>
  <c r="F45"/>
  <c r="E45"/>
  <c r="D45"/>
  <c r="C45"/>
  <c r="B45"/>
  <c r="L44" l="1"/>
  <c r="L45" s="1"/>
  <c r="J44"/>
  <c r="I44"/>
  <c r="H44"/>
  <c r="G44"/>
  <c r="F44"/>
  <c r="E44"/>
  <c r="D44"/>
  <c r="C44"/>
  <c r="B44"/>
  <c r="L45" i="55" l="1"/>
  <c r="J45"/>
  <c r="I45"/>
  <c r="H45"/>
  <c r="G45"/>
  <c r="F45"/>
  <c r="E45"/>
  <c r="D45"/>
  <c r="C45"/>
  <c r="B45"/>
  <c r="L44" l="1"/>
  <c r="J44"/>
  <c r="I44"/>
  <c r="H44"/>
  <c r="G44"/>
  <c r="F44"/>
  <c r="E44"/>
  <c r="D44"/>
  <c r="C44"/>
  <c r="B44"/>
  <c r="L45" i="54" l="1"/>
  <c r="I45"/>
  <c r="H45"/>
  <c r="G45"/>
  <c r="F45"/>
  <c r="E45"/>
  <c r="D45"/>
  <c r="C45"/>
  <c r="B45"/>
  <c r="L44" l="1"/>
  <c r="J44"/>
  <c r="J45" s="1"/>
  <c r="I44"/>
  <c r="H44"/>
  <c r="G44"/>
  <c r="F44"/>
  <c r="E44"/>
  <c r="D44"/>
  <c r="C44"/>
  <c r="B44"/>
  <c r="L45" i="53" l="1"/>
  <c r="I45"/>
  <c r="H45"/>
  <c r="G45"/>
  <c r="F45"/>
  <c r="E45"/>
  <c r="D45"/>
  <c r="C45"/>
  <c r="B45"/>
  <c r="L44" l="1"/>
  <c r="J44"/>
  <c r="J45" s="1"/>
  <c r="I44"/>
  <c r="H44"/>
  <c r="G44"/>
  <c r="F44"/>
  <c r="E44"/>
  <c r="D44"/>
  <c r="C44"/>
  <c r="B44"/>
  <c r="L44" i="52" l="1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</calcChain>
</file>

<file path=xl/sharedStrings.xml><?xml version="1.0" encoding="utf-8"?>
<sst xmlns="http://schemas.openxmlformats.org/spreadsheetml/2006/main" count="440" uniqueCount="81">
  <si>
    <t>วันที่</t>
  </si>
  <si>
    <t>ความชื้นสัมพัทธ์ %</t>
  </si>
  <si>
    <t>ปริมาณ</t>
  </si>
  <si>
    <t>น้ำระเหย (มม.)</t>
  </si>
  <si>
    <t>8.00 น.</t>
  </si>
  <si>
    <t>น้ำฝน (มม.)</t>
  </si>
  <si>
    <t>อ่านได้</t>
  </si>
  <si>
    <t>24  ชม.</t>
  </si>
  <si>
    <t>สูงสุด</t>
  </si>
  <si>
    <t>ต่ำสุด</t>
  </si>
  <si>
    <t>ตุ้ม</t>
  </si>
  <si>
    <t>รวม 24 ชม.</t>
  </si>
  <si>
    <t>แห้ง</t>
  </si>
  <si>
    <t>เปียก</t>
  </si>
  <si>
    <t>รวม</t>
  </si>
  <si>
    <t>เฉลี่ย</t>
  </si>
  <si>
    <t>-</t>
  </si>
  <si>
    <t xml:space="preserve"> </t>
  </si>
  <si>
    <r>
      <t>อุณหภูมิอากาศ (</t>
    </r>
    <r>
      <rPr>
        <vertAlign val="superscript"/>
        <sz val="13"/>
        <rFont val="TH SarabunPSK"/>
        <family val="2"/>
      </rPr>
      <t xml:space="preserve">๐ </t>
    </r>
    <r>
      <rPr>
        <sz val="13"/>
        <rFont val="TH SarabunPSK"/>
        <family val="2"/>
      </rPr>
      <t>ซ)</t>
    </r>
  </si>
  <si>
    <t>ศูนย์วิจัยข้าวแพร่   อ.เมือง  จ.แพร่</t>
  </si>
  <si>
    <t xml:space="preserve">    </t>
  </si>
  <si>
    <t>เรื่อง    ขอส่งรายงานผลการตรวจอากาศ</t>
  </si>
  <si>
    <t>10.00 น.</t>
  </si>
  <si>
    <t>14.00 น.</t>
  </si>
  <si>
    <t>16.00 น.</t>
  </si>
  <si>
    <t>หมายเหตุ :</t>
  </si>
  <si>
    <t>เรียน   ผู้อำนวยการกองวิจัยและพัฒนาข้าว</t>
  </si>
  <si>
    <t>ที่ กษ.2605.05/</t>
  </si>
  <si>
    <t>น้ำล้น</t>
  </si>
  <si>
    <t>เรียน   ผู้อำนวยการสำนักตรวจ และเฝ้าระวังสภาวะอากาศ กรมอุตุนิยมวิทยา</t>
  </si>
  <si>
    <t>ศูนย์วิจัยข้าวแพร่  ขอส่งรายงานผลการตรวจอากาศเกษตร  ประจำเดือน  มกราคม  2563  ดังต่อไปนี้</t>
  </si>
  <si>
    <t>13.47ตั้งใหม่72.18</t>
  </si>
  <si>
    <t>ศูนย์วิจัยข้าวแพร่  ขอส่งรายงานผลการตรวจอากาศเกษตร  ประจำเดือน  กุมภาพันธ์  2563  ดังต่อไปนี้</t>
  </si>
  <si>
    <t xml:space="preserve">                      4   กุมภาพันธ์  2563</t>
  </si>
  <si>
    <t>8.60ตั้งใหม่68.70</t>
  </si>
  <si>
    <t>4.97ตั้งใหม่71.56</t>
  </si>
  <si>
    <t>15.35ตั้งใหม่80.08</t>
  </si>
  <si>
    <t xml:space="preserve">                      5   มีนาคม  2563</t>
  </si>
  <si>
    <t>ศูนย์วิจัยข้าวแพร่  ขอส่งรายงานผลการตรวจอากาศเกษตร  ประจำเดือน  มีนาคม  2563  ดังต่อไปนี้</t>
  </si>
  <si>
    <t>6.40ตั้งใหม่66.87</t>
  </si>
  <si>
    <t>6.71ตั้งใหม่71.83</t>
  </si>
  <si>
    <t xml:space="preserve">                      1   เมษายน  2563</t>
  </si>
  <si>
    <t>ศูนย์วิจัยข้าวแพร่  ขอส่งรายงานผลการตรวจอากาศเกษตร  ประจำเดือน  เมษายน  2563  ดังต่อไปนี้</t>
  </si>
  <si>
    <t>10.42ตั้งใหม่65.29</t>
  </si>
  <si>
    <t>7.60ตั้งใหม่58.82</t>
  </si>
  <si>
    <t>4.63ตั้งใหม่70.31</t>
  </si>
  <si>
    <t xml:space="preserve">                      1   พฤษภาคม  2563</t>
  </si>
  <si>
    <t>ศูนย์วิจัยข้าวแพร่  ขอส่งรายงานผลการตรวจอากาศเกษตร  ประจำเดือน  พฤษภาคม  2563  ดังต่อไปนี้</t>
  </si>
  <si>
    <t>18.97ตั้งใหม่70.32</t>
  </si>
  <si>
    <t>6.51ตั้งใหม่70.10</t>
  </si>
  <si>
    <t>4.49ตั้งใหม่65.47</t>
  </si>
  <si>
    <t>ตั้งใหม่65.73</t>
  </si>
  <si>
    <t xml:space="preserve">                      2   มิถุนายน  2563</t>
  </si>
  <si>
    <t xml:space="preserve">                      8   กรกฎาคม  2563</t>
  </si>
  <si>
    <t>ศูนย์วิจัยข้าวแพร่  ขอส่งรายงานผลการตรวจอากาศเกษตร  ประจำเดือน  มิถุนายน  2563  ดังต่อไปนี้</t>
  </si>
  <si>
    <t>6.54ตั้งใหม่70.08</t>
  </si>
  <si>
    <t xml:space="preserve">                      4   สิงหาคม  2563</t>
  </si>
  <si>
    <t>ศูนย์วิจัยข้าวแพร่  ขอส่งรายงานผลการตรวจอากาศเกษตร  ประจำเดือน  กรกฎาคม 2563  ดังต่อไปนี้</t>
  </si>
  <si>
    <t>10.86ตั้งใหม่68.08</t>
  </si>
  <si>
    <t>ตั้งใหม่75.51</t>
  </si>
  <si>
    <t xml:space="preserve">                      6   ตุลาคม  2563</t>
  </si>
  <si>
    <t>ศูนย์วิจัยข้าวแพร่  ขอส่งรายงานผลการตรวจอากาศเกษตร  ประจำเดือน  กันยายน  2563  ดังต่อไปนี้</t>
  </si>
  <si>
    <t>11.42ตั้งใหม่61.28</t>
  </si>
  <si>
    <t xml:space="preserve">                         3  กันยายน  2563</t>
  </si>
  <si>
    <t>ศูนย์วิจัยข้าวแพร่  ขอส่งรายงานผลการตรวจอากาศเกษตร  ประจำเดือน  สิงหาคม 2563  ดังต่อไปนี้</t>
  </si>
  <si>
    <t>ตั้งใหม่53.43</t>
  </si>
  <si>
    <t>ตั้งใหม่73.64</t>
  </si>
  <si>
    <t>ตั้งใหม่54.56</t>
  </si>
  <si>
    <t>ตั้งใหม่27.86</t>
  </si>
  <si>
    <t xml:space="preserve">                         4  พฤศจิกายน  2563</t>
  </si>
  <si>
    <t>ศูนย์วิจัยข้าวแพร่  ขอส่งรายงานผลการตรวจอากาศเกษตร  ประจำเดือน  ตุลาคม 2563  ดังต่อไปนี้</t>
  </si>
  <si>
    <t>ตั้งใหม่ 71.26</t>
  </si>
  <si>
    <t xml:space="preserve">เรียน   ผู้อำนวยการสำนักตรวจและเฝ้าระวังสภาวะอากาศ กรมอุตุนิยมวิทยา </t>
  </si>
  <si>
    <t>ศูนย์วิจัยข้าวแพร่  ขอส่งรายงานผลการตรวจอากาศเกษตร  ประจำเดือน  พฤศจิกายน  2563  ดังต่อไปนี้</t>
  </si>
  <si>
    <t>8.15 ตั้งใหม่ 72.17</t>
  </si>
  <si>
    <t xml:space="preserve">                      2   ธันวาคม 2563</t>
  </si>
  <si>
    <t>5.55 ตั้งใหม่ 70.30</t>
  </si>
  <si>
    <t>ศูนย์วิจัยข้าวแพร่  ขอส่งรายงานผลการตรวจอากาศเกษตร  ประจำเดือน  ธันวาคม  2563  ดังต่อไปนี้</t>
  </si>
  <si>
    <t>7.54 ตั้งใหม่ 73.91</t>
  </si>
  <si>
    <t xml:space="preserve">                     5   มกราคม 2564</t>
  </si>
  <si>
    <r>
      <t xml:space="preserve">หมายเหตุ : </t>
    </r>
    <r>
      <rPr>
        <sz val="13"/>
        <rFont val="TH SarabunPSK"/>
        <family val="2"/>
      </rPr>
      <t>วันเสาร์และอาทิตย์ ไม่มีบุคลากรบันทึกข้อมูล</t>
    </r>
  </si>
</sst>
</file>

<file path=xl/styles.xml><?xml version="1.0" encoding="utf-8"?>
<styleSheet xmlns="http://schemas.openxmlformats.org/spreadsheetml/2006/main">
  <numFmts count="3">
    <numFmt numFmtId="187" formatCode="0.0"/>
    <numFmt numFmtId="188" formatCode="0.0000"/>
    <numFmt numFmtId="189" formatCode="#,##0.0"/>
  </numFmts>
  <fonts count="5">
    <font>
      <sz val="10"/>
      <name val="Arial"/>
      <charset val="222"/>
    </font>
    <font>
      <sz val="16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87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0" xfId="0" applyFont="1"/>
    <xf numFmtId="188" fontId="0" fillId="0" borderId="0" xfId="0" applyNumberFormat="1"/>
    <xf numFmtId="189" fontId="2" fillId="0" borderId="6" xfId="0" applyNumberFormat="1" applyFont="1" applyBorder="1" applyAlignment="1">
      <alignment horizontal="center" vertical="center"/>
    </xf>
    <xf numFmtId="187" fontId="2" fillId="0" borderId="6" xfId="0" applyNumberFormat="1" applyFont="1" applyBorder="1" applyAlignment="1">
      <alignment horizontal="left" vertical="center" indent="1"/>
    </xf>
    <xf numFmtId="187" fontId="2" fillId="0" borderId="0" xfId="0" applyNumberFormat="1" applyFont="1" applyAlignment="1">
      <alignment horizontal="center" vertical="center"/>
    </xf>
    <xf numFmtId="187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87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5" fontId="1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Normal="130" zoomScaleSheetLayoutView="100" workbookViewId="0">
      <selection activeCell="N11" sqref="N11"/>
    </sheetView>
  </sheetViews>
  <sheetFormatPr defaultRowHeight="17.25" customHeight="1"/>
  <cols>
    <col min="1" max="1" width="4.7109375" customWidth="1"/>
    <col min="2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19.5" customHeight="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17.25" customHeight="1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17.25" customHeight="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17.25" customHeight="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17.25" customHeight="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19.5" customHeight="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7.25" customHeight="1">
      <c r="A7" s="1" t="s">
        <v>30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2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7.25" customHeight="1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26" t="s">
        <v>2</v>
      </c>
      <c r="K9" s="91" t="s">
        <v>3</v>
      </c>
      <c r="L9" s="84"/>
    </row>
    <row r="10" spans="1:13" ht="17.25" customHeight="1">
      <c r="A10" s="82"/>
      <c r="B10" s="26"/>
      <c r="C10" s="26"/>
      <c r="D10" s="91" t="s">
        <v>4</v>
      </c>
      <c r="E10" s="84"/>
      <c r="F10" s="88"/>
      <c r="G10" s="89"/>
      <c r="H10" s="89"/>
      <c r="I10" s="90"/>
      <c r="J10" s="28" t="s">
        <v>5</v>
      </c>
      <c r="K10" s="92" t="s">
        <v>6</v>
      </c>
      <c r="L10" s="92" t="s">
        <v>7</v>
      </c>
    </row>
    <row r="11" spans="1:13" ht="17.25" customHeight="1">
      <c r="A11" s="82"/>
      <c r="B11" s="28" t="s">
        <v>8</v>
      </c>
      <c r="C11" s="28" t="s">
        <v>9</v>
      </c>
      <c r="D11" s="26" t="s">
        <v>10</v>
      </c>
      <c r="E11" s="29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28" t="s">
        <v>11</v>
      </c>
      <c r="K11" s="93"/>
      <c r="L11" s="93"/>
    </row>
    <row r="12" spans="1:13" ht="17.25" customHeight="1">
      <c r="A12" s="79"/>
      <c r="B12" s="27"/>
      <c r="C12" s="27"/>
      <c r="D12" s="27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 ht="17.25" customHeight="1">
      <c r="A13" s="9">
        <v>1</v>
      </c>
      <c r="B13" s="10">
        <v>33</v>
      </c>
      <c r="C13" s="10">
        <v>19.5</v>
      </c>
      <c r="D13" s="10">
        <v>21.5</v>
      </c>
      <c r="E13" s="10">
        <v>19.5</v>
      </c>
      <c r="F13" s="27">
        <v>82</v>
      </c>
      <c r="G13" s="27">
        <v>73</v>
      </c>
      <c r="H13" s="27">
        <v>35</v>
      </c>
      <c r="I13" s="27">
        <v>42</v>
      </c>
      <c r="J13" s="10">
        <v>0</v>
      </c>
      <c r="K13" s="11">
        <v>61.85</v>
      </c>
      <c r="L13" s="11">
        <v>4.33</v>
      </c>
    </row>
    <row r="14" spans="1:13" ht="17.25" customHeight="1">
      <c r="A14" s="9">
        <v>2</v>
      </c>
      <c r="B14" s="10">
        <v>33.5</v>
      </c>
      <c r="C14" s="10">
        <v>20.2</v>
      </c>
      <c r="D14" s="10">
        <v>22</v>
      </c>
      <c r="E14" s="10">
        <v>20</v>
      </c>
      <c r="F14" s="9">
        <v>82</v>
      </c>
      <c r="G14" s="9">
        <v>74</v>
      </c>
      <c r="H14" s="9">
        <v>42</v>
      </c>
      <c r="I14" s="9">
        <v>40</v>
      </c>
      <c r="J14" s="10">
        <v>0</v>
      </c>
      <c r="K14" s="11">
        <v>57.52</v>
      </c>
      <c r="L14" s="11">
        <v>2</v>
      </c>
    </row>
    <row r="15" spans="1:13" ht="17.25" customHeight="1">
      <c r="A15" s="9">
        <v>3</v>
      </c>
      <c r="B15" s="10">
        <v>34</v>
      </c>
      <c r="C15" s="10">
        <v>19</v>
      </c>
      <c r="D15" s="10">
        <v>19</v>
      </c>
      <c r="E15" s="10">
        <v>18</v>
      </c>
      <c r="F15" s="9">
        <v>90</v>
      </c>
      <c r="G15" s="9">
        <v>79</v>
      </c>
      <c r="H15" s="9">
        <v>40</v>
      </c>
      <c r="I15" s="9">
        <v>35</v>
      </c>
      <c r="J15" s="10">
        <v>0</v>
      </c>
      <c r="K15" s="11">
        <v>55.52</v>
      </c>
      <c r="L15" s="11">
        <v>5.44</v>
      </c>
    </row>
    <row r="16" spans="1:13" ht="17.25" customHeight="1">
      <c r="A16" s="9">
        <v>4</v>
      </c>
      <c r="B16" s="10">
        <v>33.5</v>
      </c>
      <c r="C16" s="10">
        <v>19.3</v>
      </c>
      <c r="D16" s="10">
        <v>20.5</v>
      </c>
      <c r="E16" s="10">
        <v>19.3</v>
      </c>
      <c r="F16" s="9">
        <v>89</v>
      </c>
      <c r="G16" s="9">
        <v>88</v>
      </c>
      <c r="H16" s="9">
        <v>39</v>
      </c>
      <c r="I16" s="9">
        <v>41</v>
      </c>
      <c r="J16" s="10">
        <v>0</v>
      </c>
      <c r="K16" s="12">
        <v>50.08</v>
      </c>
      <c r="L16" s="11">
        <v>3.36</v>
      </c>
    </row>
    <row r="17" spans="1:13" ht="17.25" customHeight="1">
      <c r="A17" s="9">
        <v>5</v>
      </c>
      <c r="B17" s="10">
        <v>33</v>
      </c>
      <c r="C17" s="10">
        <v>19.5</v>
      </c>
      <c r="D17" s="10">
        <v>20</v>
      </c>
      <c r="E17" s="10">
        <v>19</v>
      </c>
      <c r="F17" s="9">
        <v>91</v>
      </c>
      <c r="G17" s="15">
        <v>91</v>
      </c>
      <c r="H17" s="9">
        <v>37</v>
      </c>
      <c r="I17" s="9">
        <v>37</v>
      </c>
      <c r="J17" s="10">
        <v>0</v>
      </c>
      <c r="K17" s="11">
        <v>46.72</v>
      </c>
      <c r="L17" s="11">
        <v>4.4800000000000004</v>
      </c>
    </row>
    <row r="18" spans="1:13" ht="17.25" customHeight="1">
      <c r="A18" s="9">
        <v>6</v>
      </c>
      <c r="B18" s="10">
        <v>33.6</v>
      </c>
      <c r="C18" s="10">
        <v>20</v>
      </c>
      <c r="D18" s="10">
        <v>20.2</v>
      </c>
      <c r="E18" s="10">
        <v>19</v>
      </c>
      <c r="F18" s="9">
        <v>89</v>
      </c>
      <c r="G18" s="9">
        <v>73</v>
      </c>
      <c r="H18" s="9">
        <v>35</v>
      </c>
      <c r="I18" s="9">
        <v>35</v>
      </c>
      <c r="J18" s="10">
        <v>0</v>
      </c>
      <c r="K18" s="11">
        <v>42.24</v>
      </c>
      <c r="L18" s="11">
        <v>2.57</v>
      </c>
    </row>
    <row r="19" spans="1:13" ht="17.25" customHeight="1">
      <c r="A19" s="9">
        <v>7</v>
      </c>
      <c r="B19" s="10">
        <v>33.700000000000003</v>
      </c>
      <c r="C19" s="10">
        <v>19.899999999999999</v>
      </c>
      <c r="D19" s="10">
        <v>21</v>
      </c>
      <c r="E19" s="10">
        <v>19.5</v>
      </c>
      <c r="F19" s="9">
        <v>87</v>
      </c>
      <c r="G19" s="9">
        <v>75</v>
      </c>
      <c r="H19" s="9">
        <v>37</v>
      </c>
      <c r="I19" s="9">
        <v>35</v>
      </c>
      <c r="J19" s="10">
        <v>0</v>
      </c>
      <c r="K19" s="11">
        <v>39.67</v>
      </c>
      <c r="L19" s="11">
        <v>3.46</v>
      </c>
    </row>
    <row r="20" spans="1:13" ht="17.25" customHeight="1">
      <c r="A20" s="9">
        <v>8</v>
      </c>
      <c r="B20" s="10">
        <v>34</v>
      </c>
      <c r="C20" s="10">
        <v>19</v>
      </c>
      <c r="D20" s="10">
        <v>21</v>
      </c>
      <c r="E20" s="10">
        <v>19</v>
      </c>
      <c r="F20" s="9">
        <v>82</v>
      </c>
      <c r="G20" s="9">
        <v>76</v>
      </c>
      <c r="H20" s="9">
        <v>38</v>
      </c>
      <c r="I20" s="9">
        <v>40</v>
      </c>
      <c r="J20" s="10">
        <v>0</v>
      </c>
      <c r="K20" s="11">
        <v>36.21</v>
      </c>
      <c r="L20" s="11">
        <v>4.09</v>
      </c>
    </row>
    <row r="21" spans="1:13" ht="17.25" customHeight="1">
      <c r="A21" s="9">
        <v>9</v>
      </c>
      <c r="B21" s="10">
        <v>34.5</v>
      </c>
      <c r="C21" s="10">
        <v>19</v>
      </c>
      <c r="D21" s="10">
        <v>19.5</v>
      </c>
      <c r="E21" s="10">
        <v>18.5</v>
      </c>
      <c r="F21" s="9">
        <v>90</v>
      </c>
      <c r="G21" s="9">
        <v>68</v>
      </c>
      <c r="H21" s="9">
        <v>32</v>
      </c>
      <c r="I21" s="9">
        <v>36</v>
      </c>
      <c r="J21" s="10">
        <v>0</v>
      </c>
      <c r="K21" s="11">
        <v>32.119999999999997</v>
      </c>
      <c r="L21" s="11">
        <v>2.79</v>
      </c>
    </row>
    <row r="22" spans="1:13" ht="17.25" customHeight="1">
      <c r="A22" s="9">
        <v>10</v>
      </c>
      <c r="B22" s="10">
        <v>34.5</v>
      </c>
      <c r="C22" s="10">
        <v>17.5</v>
      </c>
      <c r="D22" s="10">
        <v>18.5</v>
      </c>
      <c r="E22" s="10">
        <v>17.5</v>
      </c>
      <c r="F22" s="9">
        <v>90</v>
      </c>
      <c r="G22" s="9">
        <v>75</v>
      </c>
      <c r="H22" s="9">
        <v>40</v>
      </c>
      <c r="I22" s="9">
        <v>41</v>
      </c>
      <c r="J22" s="10">
        <v>0</v>
      </c>
      <c r="K22" s="11">
        <v>29.33</v>
      </c>
      <c r="L22" s="11">
        <v>2.9</v>
      </c>
      <c r="M22">
        <v>0</v>
      </c>
    </row>
    <row r="23" spans="1:13" ht="17.25" customHeight="1">
      <c r="A23" s="9">
        <v>11</v>
      </c>
      <c r="B23" s="10">
        <v>34</v>
      </c>
      <c r="C23" s="10">
        <v>18.5</v>
      </c>
      <c r="D23" s="10">
        <v>19</v>
      </c>
      <c r="E23" s="10">
        <v>18.5</v>
      </c>
      <c r="F23" s="9">
        <v>96</v>
      </c>
      <c r="G23" s="9">
        <v>91</v>
      </c>
      <c r="H23" s="9">
        <v>35</v>
      </c>
      <c r="I23" s="9">
        <v>33</v>
      </c>
      <c r="J23" s="10">
        <v>0</v>
      </c>
      <c r="K23" s="11">
        <v>26.43</v>
      </c>
      <c r="L23" s="11">
        <v>3.45</v>
      </c>
    </row>
    <row r="24" spans="1:13" ht="17.25" customHeight="1">
      <c r="A24" s="9">
        <v>12</v>
      </c>
      <c r="B24" s="10">
        <v>33</v>
      </c>
      <c r="C24" s="10">
        <v>15</v>
      </c>
      <c r="D24" s="23">
        <v>15.5</v>
      </c>
      <c r="E24" s="10">
        <v>14.5</v>
      </c>
      <c r="F24" s="9">
        <v>89</v>
      </c>
      <c r="G24" s="9">
        <v>68</v>
      </c>
      <c r="H24" s="9">
        <v>39</v>
      </c>
      <c r="I24" s="9">
        <v>37</v>
      </c>
      <c r="J24" s="10">
        <v>0</v>
      </c>
      <c r="K24" s="11">
        <v>22.98</v>
      </c>
      <c r="L24" s="11">
        <v>2</v>
      </c>
    </row>
    <row r="25" spans="1:13" ht="17.25" customHeight="1">
      <c r="A25" s="9">
        <v>13</v>
      </c>
      <c r="B25" s="10">
        <v>32.5</v>
      </c>
      <c r="C25" s="10">
        <v>15.2</v>
      </c>
      <c r="D25" s="10">
        <v>19.600000000000001</v>
      </c>
      <c r="E25" s="10">
        <v>8</v>
      </c>
      <c r="F25" s="9">
        <v>85</v>
      </c>
      <c r="G25" s="9">
        <v>72</v>
      </c>
      <c r="H25" s="9">
        <v>41</v>
      </c>
      <c r="I25" s="9">
        <v>40</v>
      </c>
      <c r="J25" s="10">
        <v>0</v>
      </c>
      <c r="K25" s="11">
        <v>20.98</v>
      </c>
      <c r="L25" s="11">
        <v>3.03</v>
      </c>
    </row>
    <row r="26" spans="1:13" ht="17.25" customHeight="1">
      <c r="A26" s="9">
        <v>14</v>
      </c>
      <c r="B26" s="10">
        <v>32</v>
      </c>
      <c r="C26" s="10">
        <v>19.5</v>
      </c>
      <c r="D26" s="10">
        <v>20</v>
      </c>
      <c r="E26" s="10">
        <v>19</v>
      </c>
      <c r="F26" s="9">
        <v>91</v>
      </c>
      <c r="G26" s="9">
        <v>72</v>
      </c>
      <c r="H26" s="9">
        <v>48</v>
      </c>
      <c r="I26" s="9">
        <v>48</v>
      </c>
      <c r="J26" s="10">
        <v>0</v>
      </c>
      <c r="K26" s="11">
        <v>17.95</v>
      </c>
      <c r="L26" s="11">
        <v>4.4800000000000004</v>
      </c>
    </row>
    <row r="27" spans="1:13" ht="17.25" customHeight="1">
      <c r="A27" s="9">
        <v>15</v>
      </c>
      <c r="B27" s="10">
        <v>32.700000000000003</v>
      </c>
      <c r="C27" s="10">
        <v>19.5</v>
      </c>
      <c r="D27" s="10">
        <v>21</v>
      </c>
      <c r="E27" s="10">
        <v>20</v>
      </c>
      <c r="F27" s="9">
        <v>91</v>
      </c>
      <c r="G27" s="9">
        <v>77</v>
      </c>
      <c r="H27" s="9">
        <v>43</v>
      </c>
      <c r="I27" s="9">
        <v>44</v>
      </c>
      <c r="J27" s="10">
        <v>0</v>
      </c>
      <c r="K27" s="11" t="s">
        <v>31</v>
      </c>
      <c r="L27" s="11">
        <v>3.93</v>
      </c>
    </row>
    <row r="28" spans="1:13" ht="17.25" customHeight="1">
      <c r="A28" s="9">
        <v>16</v>
      </c>
      <c r="B28" s="10">
        <v>34</v>
      </c>
      <c r="C28" s="10">
        <v>20.7</v>
      </c>
      <c r="D28" s="10">
        <v>21</v>
      </c>
      <c r="E28" s="10">
        <v>20</v>
      </c>
      <c r="F28" s="9">
        <v>91</v>
      </c>
      <c r="G28" s="9">
        <v>70</v>
      </c>
      <c r="H28" s="9">
        <v>40</v>
      </c>
      <c r="I28" s="9">
        <v>40</v>
      </c>
      <c r="J28" s="10">
        <v>0</v>
      </c>
      <c r="K28" s="11">
        <v>68.25</v>
      </c>
      <c r="L28" s="11">
        <v>2.5099999999999998</v>
      </c>
    </row>
    <row r="29" spans="1:13" ht="17.25" customHeight="1">
      <c r="A29" s="9">
        <v>17</v>
      </c>
      <c r="B29" s="10">
        <v>33.700000000000003</v>
      </c>
      <c r="C29" s="10">
        <v>18.5</v>
      </c>
      <c r="D29" s="10">
        <v>19</v>
      </c>
      <c r="E29" s="10">
        <v>17.5</v>
      </c>
      <c r="F29" s="9">
        <v>86</v>
      </c>
      <c r="G29" s="9">
        <v>61</v>
      </c>
      <c r="H29" s="9">
        <v>40</v>
      </c>
      <c r="I29" s="9">
        <v>40</v>
      </c>
      <c r="J29" s="10">
        <v>0</v>
      </c>
      <c r="K29" s="11">
        <v>65.739999999999995</v>
      </c>
      <c r="L29" s="11">
        <v>4.79</v>
      </c>
    </row>
    <row r="30" spans="1:13" ht="17.25" customHeight="1">
      <c r="A30" s="9">
        <v>18</v>
      </c>
      <c r="B30" s="10">
        <v>33.5</v>
      </c>
      <c r="C30" s="10">
        <v>19.3</v>
      </c>
      <c r="D30" s="10">
        <v>20</v>
      </c>
      <c r="E30" s="10">
        <v>18.5</v>
      </c>
      <c r="F30" s="9">
        <v>87</v>
      </c>
      <c r="G30" s="9">
        <v>79</v>
      </c>
      <c r="H30" s="9">
        <v>43</v>
      </c>
      <c r="I30" s="9">
        <v>37</v>
      </c>
      <c r="J30" s="10">
        <v>0</v>
      </c>
      <c r="K30" s="11">
        <v>60.95</v>
      </c>
      <c r="L30" s="11">
        <v>3.06</v>
      </c>
    </row>
    <row r="31" spans="1:13" ht="17.25" customHeight="1">
      <c r="A31" s="9">
        <v>19</v>
      </c>
      <c r="B31" s="10">
        <v>32.700000000000003</v>
      </c>
      <c r="C31" s="10">
        <v>19.5</v>
      </c>
      <c r="D31" s="10">
        <v>20</v>
      </c>
      <c r="E31" s="10">
        <v>19</v>
      </c>
      <c r="F31" s="9">
        <v>91</v>
      </c>
      <c r="G31" s="9">
        <v>87</v>
      </c>
      <c r="H31" s="9">
        <v>43</v>
      </c>
      <c r="I31" s="9">
        <v>39</v>
      </c>
      <c r="J31" s="10">
        <v>0</v>
      </c>
      <c r="K31" s="11">
        <v>57.89</v>
      </c>
      <c r="L31" s="11">
        <v>3.73</v>
      </c>
    </row>
    <row r="32" spans="1:13" ht="17.25" customHeight="1">
      <c r="A32" s="9">
        <v>20</v>
      </c>
      <c r="B32" s="10">
        <v>32.5</v>
      </c>
      <c r="C32" s="10">
        <v>20</v>
      </c>
      <c r="D32" s="10">
        <v>21</v>
      </c>
      <c r="E32" s="10">
        <v>19.5</v>
      </c>
      <c r="F32" s="9">
        <v>87</v>
      </c>
      <c r="G32" s="9">
        <v>74</v>
      </c>
      <c r="H32" s="9">
        <v>40</v>
      </c>
      <c r="I32" s="9">
        <v>39</v>
      </c>
      <c r="J32" s="10">
        <v>0</v>
      </c>
      <c r="K32" s="11">
        <v>54.16</v>
      </c>
      <c r="L32" s="11">
        <v>2.83</v>
      </c>
    </row>
    <row r="33" spans="1:15" ht="17.25" customHeight="1">
      <c r="A33" s="9">
        <v>21</v>
      </c>
      <c r="B33" s="10">
        <v>33.5</v>
      </c>
      <c r="C33" s="10">
        <v>21</v>
      </c>
      <c r="D33" s="10">
        <v>21</v>
      </c>
      <c r="E33" s="10">
        <v>20</v>
      </c>
      <c r="F33" s="9">
        <v>91</v>
      </c>
      <c r="G33" s="9">
        <v>66</v>
      </c>
      <c r="H33" s="9">
        <v>40</v>
      </c>
      <c r="I33" s="9">
        <v>40</v>
      </c>
      <c r="J33" s="10">
        <v>0</v>
      </c>
      <c r="K33" s="11">
        <v>51.33</v>
      </c>
      <c r="L33" s="11">
        <v>4.16</v>
      </c>
    </row>
    <row r="34" spans="1:15" ht="17.25" customHeight="1">
      <c r="A34" s="9">
        <v>22</v>
      </c>
      <c r="B34" s="24">
        <v>35.200000000000003</v>
      </c>
      <c r="C34" s="10">
        <v>20.7</v>
      </c>
      <c r="D34" s="10">
        <v>21.5</v>
      </c>
      <c r="E34" s="10">
        <v>20</v>
      </c>
      <c r="F34" s="9">
        <v>87</v>
      </c>
      <c r="G34" s="9">
        <v>73</v>
      </c>
      <c r="H34" s="9">
        <v>36</v>
      </c>
      <c r="I34" s="9">
        <v>38</v>
      </c>
      <c r="J34" s="10">
        <v>0</v>
      </c>
      <c r="K34" s="11">
        <v>47.17</v>
      </c>
      <c r="L34" s="11">
        <v>2.68</v>
      </c>
    </row>
    <row r="35" spans="1:15" ht="17.25" customHeight="1">
      <c r="A35" s="9">
        <v>23</v>
      </c>
      <c r="B35" s="10">
        <v>35.5</v>
      </c>
      <c r="C35" s="10">
        <v>20.5</v>
      </c>
      <c r="D35" s="10">
        <v>21</v>
      </c>
      <c r="E35" s="10">
        <v>19.5</v>
      </c>
      <c r="F35" s="9">
        <v>87</v>
      </c>
      <c r="G35" s="9">
        <v>73</v>
      </c>
      <c r="H35" s="9">
        <v>34</v>
      </c>
      <c r="I35" s="9">
        <v>35</v>
      </c>
      <c r="J35" s="10">
        <v>0</v>
      </c>
      <c r="K35" s="11">
        <v>44.49</v>
      </c>
      <c r="L35" s="11">
        <v>3.89</v>
      </c>
      <c r="N35" t="s">
        <v>20</v>
      </c>
    </row>
    <row r="36" spans="1:15" ht="17.25" customHeight="1">
      <c r="A36" s="9">
        <v>24</v>
      </c>
      <c r="B36" s="10">
        <v>34.5</v>
      </c>
      <c r="C36" s="10">
        <v>16.399999999999999</v>
      </c>
      <c r="D36" s="10">
        <v>18.5</v>
      </c>
      <c r="E36" s="10">
        <v>16</v>
      </c>
      <c r="F36" s="15">
        <v>77</v>
      </c>
      <c r="G36" s="9">
        <v>56</v>
      </c>
      <c r="H36" s="9">
        <v>28</v>
      </c>
      <c r="I36" s="9">
        <v>30</v>
      </c>
      <c r="J36" s="10">
        <v>0</v>
      </c>
      <c r="K36" s="11">
        <v>40.6</v>
      </c>
      <c r="L36" s="11">
        <v>4.33</v>
      </c>
    </row>
    <row r="37" spans="1:15" ht="17.25" customHeight="1">
      <c r="A37" s="9">
        <v>25</v>
      </c>
      <c r="B37" s="24">
        <v>33.5</v>
      </c>
      <c r="C37" s="10">
        <v>15</v>
      </c>
      <c r="D37" s="10">
        <v>16</v>
      </c>
      <c r="E37" s="10">
        <v>14.5</v>
      </c>
      <c r="F37" s="9">
        <v>85</v>
      </c>
      <c r="G37" s="9">
        <v>63</v>
      </c>
      <c r="H37" s="9">
        <v>21</v>
      </c>
      <c r="I37" s="9">
        <v>20</v>
      </c>
      <c r="J37" s="10">
        <v>0</v>
      </c>
      <c r="K37" s="11">
        <v>36.270000000000003</v>
      </c>
      <c r="L37" s="11">
        <v>4.7</v>
      </c>
    </row>
    <row r="38" spans="1:15" ht="17.25" customHeight="1">
      <c r="A38" s="9">
        <v>26</v>
      </c>
      <c r="B38" s="10">
        <v>32</v>
      </c>
      <c r="C38" s="10">
        <v>12.5</v>
      </c>
      <c r="D38" s="10">
        <v>13</v>
      </c>
      <c r="E38" s="10">
        <v>12</v>
      </c>
      <c r="F38" s="9">
        <v>88</v>
      </c>
      <c r="G38" s="9">
        <v>63</v>
      </c>
      <c r="H38" s="9">
        <v>21</v>
      </c>
      <c r="I38" s="9">
        <v>28</v>
      </c>
      <c r="J38" s="10">
        <v>0</v>
      </c>
      <c r="K38" s="11">
        <v>31.57</v>
      </c>
      <c r="L38" s="11">
        <v>3.45</v>
      </c>
    </row>
    <row r="39" spans="1:15" ht="17.25" customHeight="1">
      <c r="A39" s="9">
        <v>27</v>
      </c>
      <c r="B39" s="10">
        <v>30.5</v>
      </c>
      <c r="C39" s="10">
        <v>10.9</v>
      </c>
      <c r="D39" s="10">
        <v>12.5</v>
      </c>
      <c r="E39" s="10">
        <v>11</v>
      </c>
      <c r="F39" s="9">
        <v>83</v>
      </c>
      <c r="G39" s="9">
        <v>62</v>
      </c>
      <c r="H39" s="9">
        <v>25</v>
      </c>
      <c r="I39" s="9">
        <v>20</v>
      </c>
      <c r="J39" s="10">
        <v>0</v>
      </c>
      <c r="K39" s="11">
        <v>28.12</v>
      </c>
      <c r="L39" s="11">
        <v>2.98</v>
      </c>
      <c r="O39" s="21"/>
    </row>
    <row r="40" spans="1:15" ht="17.25" customHeight="1">
      <c r="A40" s="9">
        <v>28</v>
      </c>
      <c r="B40" s="10">
        <v>31.3</v>
      </c>
      <c r="C40" s="10">
        <v>11.5</v>
      </c>
      <c r="D40" s="10">
        <v>12.9</v>
      </c>
      <c r="E40" s="10">
        <v>11.5</v>
      </c>
      <c r="F40" s="9">
        <v>83</v>
      </c>
      <c r="G40" s="9">
        <v>58</v>
      </c>
      <c r="H40" s="9">
        <v>23</v>
      </c>
      <c r="I40" s="9">
        <v>21</v>
      </c>
      <c r="J40" s="10">
        <v>0</v>
      </c>
      <c r="K40" s="11">
        <v>25.14</v>
      </c>
      <c r="L40" s="11">
        <v>3.54</v>
      </c>
    </row>
    <row r="41" spans="1:15" ht="17.25" customHeight="1">
      <c r="A41" s="9">
        <v>29</v>
      </c>
      <c r="B41" s="10">
        <v>32.5</v>
      </c>
      <c r="C41" s="10">
        <v>12</v>
      </c>
      <c r="D41" s="10">
        <v>13.5</v>
      </c>
      <c r="E41" s="10">
        <v>12</v>
      </c>
      <c r="F41" s="9">
        <v>83</v>
      </c>
      <c r="G41" s="9">
        <v>67</v>
      </c>
      <c r="H41" s="9">
        <v>26</v>
      </c>
      <c r="I41" s="9">
        <v>25</v>
      </c>
      <c r="J41" s="10">
        <v>0</v>
      </c>
      <c r="K41" s="11">
        <v>21.6</v>
      </c>
      <c r="L41" s="11">
        <v>1.54</v>
      </c>
    </row>
    <row r="42" spans="1:15" ht="17.25" customHeight="1">
      <c r="A42" s="9">
        <v>30</v>
      </c>
      <c r="B42" s="10">
        <v>30.9</v>
      </c>
      <c r="C42" s="10">
        <v>13.5</v>
      </c>
      <c r="D42" s="10">
        <v>15.5</v>
      </c>
      <c r="E42" s="10">
        <v>14</v>
      </c>
      <c r="F42" s="9">
        <v>85</v>
      </c>
      <c r="G42" s="9">
        <v>61</v>
      </c>
      <c r="H42" s="9">
        <v>39</v>
      </c>
      <c r="I42" s="9">
        <v>38</v>
      </c>
      <c r="J42" s="10">
        <v>0</v>
      </c>
      <c r="K42" s="11">
        <v>20.059999999999999</v>
      </c>
      <c r="L42" s="11">
        <v>2.4700000000000002</v>
      </c>
    </row>
    <row r="43" spans="1:15" ht="17.25" customHeight="1">
      <c r="A43" s="9">
        <v>31</v>
      </c>
      <c r="B43" s="10">
        <v>32</v>
      </c>
      <c r="C43" s="10">
        <v>15.7</v>
      </c>
      <c r="D43" s="10">
        <v>18</v>
      </c>
      <c r="E43" s="25">
        <v>17</v>
      </c>
      <c r="F43" s="9">
        <v>90</v>
      </c>
      <c r="G43" s="9">
        <v>60</v>
      </c>
      <c r="H43" s="9">
        <v>36</v>
      </c>
      <c r="I43" s="9">
        <v>34</v>
      </c>
      <c r="J43" s="10">
        <v>0</v>
      </c>
      <c r="K43" s="16">
        <v>17.59</v>
      </c>
      <c r="L43" s="11">
        <v>4.7300000000000004</v>
      </c>
    </row>
    <row r="44" spans="1:15" ht="17.25" customHeight="1">
      <c r="A44" s="13" t="s">
        <v>14</v>
      </c>
      <c r="B44" s="22">
        <f>SUM(B13:B43)</f>
        <v>1029.3000000000002</v>
      </c>
      <c r="C44" s="9">
        <f t="shared" ref="C44:L44" si="0">SUM(C13:C43)</f>
        <v>548.29999999999995</v>
      </c>
      <c r="D44" s="9">
        <f t="shared" si="0"/>
        <v>582.69999999999993</v>
      </c>
      <c r="E44" s="9">
        <f>SUM(E13:E43)</f>
        <v>531.29999999999995</v>
      </c>
      <c r="F44" s="14">
        <f>SUM(F13:F43)</f>
        <v>2705</v>
      </c>
      <c r="G44" s="14">
        <f>SUM(G13:G43)</f>
        <v>2225</v>
      </c>
      <c r="H44" s="14">
        <f t="shared" si="0"/>
        <v>1116</v>
      </c>
      <c r="I44" s="14">
        <f t="shared" si="0"/>
        <v>1108</v>
      </c>
      <c r="J44" s="10">
        <f>SUM(J13:J43)</f>
        <v>0</v>
      </c>
      <c r="K44" s="11" t="s">
        <v>16</v>
      </c>
      <c r="L44" s="11">
        <f t="shared" si="0"/>
        <v>107.70000000000003</v>
      </c>
    </row>
    <row r="45" spans="1:15" ht="17.25" customHeight="1">
      <c r="A45" s="13" t="s">
        <v>15</v>
      </c>
      <c r="B45" s="10">
        <f t="shared" ref="B45:I45" si="1">B44/31</f>
        <v>33.20322580645162</v>
      </c>
      <c r="C45" s="10">
        <f t="shared" si="1"/>
        <v>17.687096774193545</v>
      </c>
      <c r="D45" s="10">
        <f t="shared" si="1"/>
        <v>18.796774193548384</v>
      </c>
      <c r="E45" s="10">
        <f t="shared" si="1"/>
        <v>17.138709677419353</v>
      </c>
      <c r="F45" s="11">
        <f t="shared" si="1"/>
        <v>87.258064516129039</v>
      </c>
      <c r="G45" s="11">
        <f t="shared" si="1"/>
        <v>71.774193548387103</v>
      </c>
      <c r="H45" s="11">
        <f t="shared" si="1"/>
        <v>36</v>
      </c>
      <c r="I45" s="11">
        <f t="shared" si="1"/>
        <v>35.741935483870968</v>
      </c>
      <c r="J45" s="10">
        <f>J44/2</f>
        <v>0</v>
      </c>
      <c r="K45" s="11" t="s">
        <v>16</v>
      </c>
      <c r="L45" s="11">
        <f>L44/31</f>
        <v>3.4741935483870976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 ht="17.25" customHeight="1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0866141732283472" right="0.70866141732283472" top="0.47244094488188981" bottom="0.47244094488188981" header="0.31496062992125984" footer="0.31496062992125984"/>
  <pageSetup paperSize="9" fitToHeight="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L31" sqref="L31"/>
    </sheetView>
  </sheetViews>
  <sheetFormatPr defaultRowHeight="17.25" customHeight="1"/>
  <cols>
    <col min="1" max="1" width="4.7109375" customWidth="1"/>
    <col min="2" max="3" width="6.140625" customWidth="1"/>
    <col min="4" max="5" width="6.42578125" customWidth="1"/>
    <col min="6" max="9" width="7.28515625" customWidth="1"/>
    <col min="11" max="11" width="13.5703125" customWidth="1"/>
    <col min="12" max="12" width="7.710937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21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2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70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62" t="s">
        <v>2</v>
      </c>
      <c r="K9" s="91" t="s">
        <v>3</v>
      </c>
      <c r="L9" s="84"/>
    </row>
    <row r="10" spans="1:13">
      <c r="A10" s="82"/>
      <c r="B10" s="62"/>
      <c r="C10" s="62"/>
      <c r="D10" s="91" t="s">
        <v>4</v>
      </c>
      <c r="E10" s="84"/>
      <c r="F10" s="88"/>
      <c r="G10" s="89"/>
      <c r="H10" s="89"/>
      <c r="I10" s="90"/>
      <c r="J10" s="64" t="s">
        <v>5</v>
      </c>
      <c r="K10" s="92" t="s">
        <v>6</v>
      </c>
      <c r="L10" s="92" t="s">
        <v>7</v>
      </c>
    </row>
    <row r="11" spans="1:13">
      <c r="A11" s="82"/>
      <c r="B11" s="64" t="s">
        <v>8</v>
      </c>
      <c r="C11" s="64" t="s">
        <v>9</v>
      </c>
      <c r="D11" s="62" t="s">
        <v>10</v>
      </c>
      <c r="E11" s="65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64" t="s">
        <v>11</v>
      </c>
      <c r="K11" s="93"/>
      <c r="L11" s="93"/>
    </row>
    <row r="12" spans="1:13">
      <c r="A12" s="79"/>
      <c r="B12" s="63"/>
      <c r="C12" s="63"/>
      <c r="D12" s="63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>
      <c r="A13" s="9">
        <v>1</v>
      </c>
      <c r="B13" s="10">
        <v>33.5</v>
      </c>
      <c r="C13" s="10">
        <v>25.5</v>
      </c>
      <c r="D13" s="10">
        <v>25.8</v>
      </c>
      <c r="E13" s="10">
        <v>24.2</v>
      </c>
      <c r="F13" s="63">
        <v>87</v>
      </c>
      <c r="G13" s="63">
        <v>71</v>
      </c>
      <c r="H13" s="63">
        <v>59</v>
      </c>
      <c r="I13" s="63">
        <v>73</v>
      </c>
      <c r="J13" s="10">
        <v>0</v>
      </c>
      <c r="K13" s="11">
        <v>73.25</v>
      </c>
      <c r="L13" s="11">
        <v>4.84</v>
      </c>
    </row>
    <row r="14" spans="1:13">
      <c r="A14" s="9">
        <v>2</v>
      </c>
      <c r="B14" s="10">
        <v>33.5</v>
      </c>
      <c r="C14" s="10">
        <v>26.3</v>
      </c>
      <c r="D14" s="10">
        <v>27.5</v>
      </c>
      <c r="E14" s="10">
        <v>26</v>
      </c>
      <c r="F14" s="9">
        <v>89</v>
      </c>
      <c r="G14" s="9">
        <v>78</v>
      </c>
      <c r="H14" s="9">
        <v>70</v>
      </c>
      <c r="I14" s="9">
        <v>68</v>
      </c>
      <c r="J14" s="10">
        <v>5.2</v>
      </c>
      <c r="K14" s="11">
        <v>68.41</v>
      </c>
      <c r="L14" s="11">
        <v>7.16</v>
      </c>
    </row>
    <row r="15" spans="1:13">
      <c r="A15" s="9">
        <v>3</v>
      </c>
      <c r="B15" s="10">
        <v>29.8</v>
      </c>
      <c r="C15" s="10">
        <v>25</v>
      </c>
      <c r="D15" s="10">
        <v>25.5</v>
      </c>
      <c r="E15" s="10">
        <v>25</v>
      </c>
      <c r="F15" s="9">
        <v>97</v>
      </c>
      <c r="G15" s="9">
        <v>97</v>
      </c>
      <c r="H15" s="9">
        <v>74</v>
      </c>
      <c r="I15" s="9">
        <v>71</v>
      </c>
      <c r="J15" s="10">
        <v>13.3</v>
      </c>
      <c r="K15" s="11">
        <v>66.45</v>
      </c>
      <c r="L15" s="11">
        <v>11.27</v>
      </c>
    </row>
    <row r="16" spans="1:13">
      <c r="A16" s="9">
        <v>4</v>
      </c>
      <c r="B16" s="10">
        <v>31</v>
      </c>
      <c r="C16" s="10">
        <v>23.5</v>
      </c>
      <c r="D16" s="10">
        <v>26.5</v>
      </c>
      <c r="E16" s="10">
        <v>25</v>
      </c>
      <c r="F16" s="9">
        <v>89</v>
      </c>
      <c r="G16" s="9">
        <v>92</v>
      </c>
      <c r="H16" s="9">
        <v>72</v>
      </c>
      <c r="I16" s="9">
        <v>84</v>
      </c>
      <c r="J16" s="10">
        <v>24.3</v>
      </c>
      <c r="K16" s="12">
        <v>68.48</v>
      </c>
      <c r="L16" s="11" t="s">
        <v>28</v>
      </c>
    </row>
    <row r="17" spans="1:12">
      <c r="A17" s="9">
        <v>5</v>
      </c>
      <c r="B17" s="10">
        <v>32</v>
      </c>
      <c r="C17" s="10">
        <v>25.2</v>
      </c>
      <c r="D17" s="10">
        <v>25.5</v>
      </c>
      <c r="E17" s="10">
        <v>25</v>
      </c>
      <c r="F17" s="9">
        <v>97</v>
      </c>
      <c r="G17" s="15">
        <v>92</v>
      </c>
      <c r="H17" s="9">
        <v>70</v>
      </c>
      <c r="I17" s="9">
        <v>71</v>
      </c>
      <c r="J17" s="10">
        <v>0</v>
      </c>
      <c r="K17" s="11" t="s">
        <v>71</v>
      </c>
      <c r="L17" s="11">
        <v>5.08</v>
      </c>
    </row>
    <row r="18" spans="1:12">
      <c r="A18" s="9">
        <v>6</v>
      </c>
      <c r="B18" s="10">
        <v>33.5</v>
      </c>
      <c r="C18" s="10">
        <v>25</v>
      </c>
      <c r="D18" s="10">
        <v>26</v>
      </c>
      <c r="E18" s="10">
        <v>25</v>
      </c>
      <c r="F18" s="9">
        <v>92</v>
      </c>
      <c r="G18" s="9">
        <v>72</v>
      </c>
      <c r="H18" s="9">
        <v>59</v>
      </c>
      <c r="I18" s="9">
        <v>67</v>
      </c>
      <c r="J18" s="10">
        <v>0</v>
      </c>
      <c r="K18" s="11">
        <v>66.180000000000007</v>
      </c>
      <c r="L18" s="11">
        <v>3.69</v>
      </c>
    </row>
    <row r="19" spans="1:12">
      <c r="A19" s="9">
        <v>7</v>
      </c>
      <c r="B19" s="10">
        <v>33</v>
      </c>
      <c r="C19" s="10">
        <v>25</v>
      </c>
      <c r="D19" s="10">
        <v>26</v>
      </c>
      <c r="E19" s="10">
        <v>25</v>
      </c>
      <c r="F19" s="9">
        <v>92</v>
      </c>
      <c r="G19" s="9">
        <v>86</v>
      </c>
      <c r="H19" s="9">
        <v>61</v>
      </c>
      <c r="I19" s="9">
        <v>70</v>
      </c>
      <c r="J19" s="10">
        <v>0</v>
      </c>
      <c r="K19" s="11">
        <v>62.49</v>
      </c>
      <c r="L19" s="11">
        <v>0.63</v>
      </c>
    </row>
    <row r="20" spans="1:12">
      <c r="A20" s="9">
        <v>8</v>
      </c>
      <c r="B20" s="10">
        <v>29.6</v>
      </c>
      <c r="C20" s="10">
        <v>25.5</v>
      </c>
      <c r="D20" s="10">
        <v>26.3</v>
      </c>
      <c r="E20" s="10">
        <v>25</v>
      </c>
      <c r="F20" s="9">
        <v>90</v>
      </c>
      <c r="G20" s="9">
        <v>84</v>
      </c>
      <c r="H20" s="9">
        <v>78</v>
      </c>
      <c r="I20" s="9">
        <v>77</v>
      </c>
      <c r="J20" s="10">
        <v>0</v>
      </c>
      <c r="K20" s="11">
        <v>61.86</v>
      </c>
      <c r="L20" s="11">
        <v>2.19</v>
      </c>
    </row>
    <row r="21" spans="1:12">
      <c r="A21" s="9">
        <v>9</v>
      </c>
      <c r="B21" s="10">
        <v>28.5</v>
      </c>
      <c r="C21" s="10">
        <v>24</v>
      </c>
      <c r="D21" s="10">
        <v>25</v>
      </c>
      <c r="E21" s="10">
        <v>22.8</v>
      </c>
      <c r="F21" s="9">
        <v>82</v>
      </c>
      <c r="G21" s="9">
        <v>76</v>
      </c>
      <c r="H21" s="9">
        <v>70</v>
      </c>
      <c r="I21" s="9">
        <v>70</v>
      </c>
      <c r="J21" s="10">
        <v>0.3</v>
      </c>
      <c r="K21" s="11">
        <v>59.67</v>
      </c>
      <c r="L21" s="11">
        <v>2.19</v>
      </c>
    </row>
    <row r="22" spans="1:12">
      <c r="A22" s="9">
        <v>10</v>
      </c>
      <c r="B22" s="10">
        <v>30.5</v>
      </c>
      <c r="C22" s="10">
        <v>24.5</v>
      </c>
      <c r="D22" s="10">
        <v>25</v>
      </c>
      <c r="E22" s="10">
        <v>24</v>
      </c>
      <c r="F22" s="9">
        <v>92</v>
      </c>
      <c r="G22" s="9">
        <v>77</v>
      </c>
      <c r="H22" s="9">
        <v>65</v>
      </c>
      <c r="I22" s="9">
        <v>69</v>
      </c>
      <c r="J22" s="10">
        <v>0</v>
      </c>
      <c r="K22" s="11">
        <v>57.78</v>
      </c>
      <c r="L22" s="11">
        <v>2.21</v>
      </c>
    </row>
    <row r="23" spans="1:12">
      <c r="A23" s="9">
        <v>11</v>
      </c>
      <c r="B23" s="10">
        <v>33</v>
      </c>
      <c r="C23" s="10">
        <v>28</v>
      </c>
      <c r="D23" s="10">
        <v>24.5</v>
      </c>
      <c r="E23" s="10">
        <v>23.5</v>
      </c>
      <c r="F23" s="9">
        <v>92</v>
      </c>
      <c r="G23" s="9">
        <v>77</v>
      </c>
      <c r="H23" s="9">
        <v>56</v>
      </c>
      <c r="I23" s="9">
        <v>58</v>
      </c>
      <c r="J23" s="10">
        <v>0</v>
      </c>
      <c r="K23" s="11">
        <v>55.57</v>
      </c>
      <c r="L23" s="11">
        <v>3.12</v>
      </c>
    </row>
    <row r="24" spans="1:12">
      <c r="A24" s="9">
        <v>12</v>
      </c>
      <c r="B24" s="10">
        <v>32</v>
      </c>
      <c r="C24" s="10">
        <v>24</v>
      </c>
      <c r="D24" s="23">
        <v>26</v>
      </c>
      <c r="E24" s="10">
        <v>24.5</v>
      </c>
      <c r="F24" s="9">
        <v>89</v>
      </c>
      <c r="G24" s="9">
        <v>69</v>
      </c>
      <c r="H24" s="9">
        <v>53</v>
      </c>
      <c r="I24" s="9">
        <v>55</v>
      </c>
      <c r="J24" s="10">
        <v>0</v>
      </c>
      <c r="K24" s="11">
        <v>52.45</v>
      </c>
      <c r="L24" s="11">
        <v>5.01</v>
      </c>
    </row>
    <row r="25" spans="1:12">
      <c r="A25" s="9">
        <v>13</v>
      </c>
      <c r="B25" s="10">
        <v>33.299999999999997</v>
      </c>
      <c r="C25" s="10">
        <v>25</v>
      </c>
      <c r="D25" s="10">
        <v>26</v>
      </c>
      <c r="E25" s="10">
        <v>25</v>
      </c>
      <c r="F25" s="9">
        <v>92</v>
      </c>
      <c r="G25" s="9">
        <v>63</v>
      </c>
      <c r="H25" s="9">
        <v>53</v>
      </c>
      <c r="I25" s="9">
        <v>54</v>
      </c>
      <c r="J25" s="10">
        <v>0</v>
      </c>
      <c r="K25" s="11">
        <v>47.44</v>
      </c>
      <c r="L25" s="11">
        <v>2.39</v>
      </c>
    </row>
    <row r="26" spans="1:12">
      <c r="A26" s="9">
        <v>14</v>
      </c>
      <c r="B26" s="10">
        <v>33</v>
      </c>
      <c r="C26" s="10">
        <v>24.3</v>
      </c>
      <c r="D26" s="10">
        <v>25.5</v>
      </c>
      <c r="E26" s="10">
        <v>24.2</v>
      </c>
      <c r="F26" s="9">
        <v>90</v>
      </c>
      <c r="G26" s="9">
        <v>75</v>
      </c>
      <c r="H26" s="9">
        <v>58</v>
      </c>
      <c r="I26" s="9">
        <v>60</v>
      </c>
      <c r="J26" s="10">
        <v>0</v>
      </c>
      <c r="K26" s="11">
        <v>45.05</v>
      </c>
      <c r="L26" s="11">
        <v>2.82</v>
      </c>
    </row>
    <row r="27" spans="1:12">
      <c r="A27" s="9">
        <v>15</v>
      </c>
      <c r="B27" s="10">
        <v>30.5</v>
      </c>
      <c r="C27" s="10">
        <v>25.2</v>
      </c>
      <c r="D27" s="10">
        <v>26</v>
      </c>
      <c r="E27" s="10">
        <v>24.5</v>
      </c>
      <c r="F27" s="9">
        <v>89</v>
      </c>
      <c r="G27" s="9">
        <v>86</v>
      </c>
      <c r="H27" s="9">
        <v>75</v>
      </c>
      <c r="I27" s="9">
        <v>69</v>
      </c>
      <c r="J27" s="10">
        <v>0</v>
      </c>
      <c r="K27" s="11">
        <v>42.23</v>
      </c>
      <c r="L27" s="11">
        <v>1.69</v>
      </c>
    </row>
    <row r="28" spans="1:12">
      <c r="A28" s="9">
        <v>16</v>
      </c>
      <c r="B28" s="10">
        <v>32.5</v>
      </c>
      <c r="C28" s="10">
        <v>25.2</v>
      </c>
      <c r="D28" s="10">
        <v>26.5</v>
      </c>
      <c r="E28" s="10">
        <v>24.5</v>
      </c>
      <c r="F28" s="9">
        <v>84</v>
      </c>
      <c r="G28" s="9">
        <v>80</v>
      </c>
      <c r="H28" s="9">
        <v>82</v>
      </c>
      <c r="I28" s="9">
        <v>77</v>
      </c>
      <c r="J28" s="10">
        <v>0.6</v>
      </c>
      <c r="K28" s="11">
        <v>40.54</v>
      </c>
      <c r="L28" s="11">
        <v>2.74</v>
      </c>
    </row>
    <row r="29" spans="1:12">
      <c r="A29" s="9">
        <v>17</v>
      </c>
      <c r="B29" s="10">
        <v>29</v>
      </c>
      <c r="C29" s="10">
        <v>24.6</v>
      </c>
      <c r="D29" s="10">
        <v>25.5</v>
      </c>
      <c r="E29" s="10">
        <v>24</v>
      </c>
      <c r="F29" s="9">
        <v>89</v>
      </c>
      <c r="G29" s="9">
        <v>70</v>
      </c>
      <c r="H29" s="9">
        <v>75</v>
      </c>
      <c r="I29" s="9">
        <v>84</v>
      </c>
      <c r="J29" s="10">
        <v>0.6</v>
      </c>
      <c r="K29" s="11">
        <v>38.4</v>
      </c>
      <c r="L29" s="11">
        <v>1.62</v>
      </c>
    </row>
    <row r="30" spans="1:12">
      <c r="A30" s="9">
        <v>18</v>
      </c>
      <c r="B30" s="10">
        <v>27.8</v>
      </c>
      <c r="C30" s="10">
        <v>23</v>
      </c>
      <c r="D30" s="10">
        <v>24.5</v>
      </c>
      <c r="E30" s="10">
        <v>22.5</v>
      </c>
      <c r="F30" s="9">
        <v>83</v>
      </c>
      <c r="G30" s="9">
        <v>74</v>
      </c>
      <c r="H30" s="9">
        <v>76</v>
      </c>
      <c r="I30" s="9">
        <v>77</v>
      </c>
      <c r="J30" s="10">
        <v>1.7</v>
      </c>
      <c r="K30" s="11">
        <v>37.380000000000003</v>
      </c>
      <c r="L30" s="11">
        <v>0.53</v>
      </c>
    </row>
    <row r="31" spans="1:12">
      <c r="A31" s="9">
        <v>19</v>
      </c>
      <c r="B31" s="10">
        <v>25.5</v>
      </c>
      <c r="C31" s="10">
        <v>22.7</v>
      </c>
      <c r="D31" s="10">
        <v>23</v>
      </c>
      <c r="E31" s="10">
        <v>22</v>
      </c>
      <c r="F31" s="9">
        <v>91</v>
      </c>
      <c r="G31" s="9">
        <v>83</v>
      </c>
      <c r="H31" s="9">
        <v>84</v>
      </c>
      <c r="I31" s="9">
        <v>84</v>
      </c>
      <c r="J31" s="10">
        <v>2.9</v>
      </c>
      <c r="K31" s="11">
        <v>38.549999999999997</v>
      </c>
      <c r="L31" s="11">
        <v>1.05</v>
      </c>
    </row>
    <row r="32" spans="1:12">
      <c r="A32" s="9">
        <v>20</v>
      </c>
      <c r="B32" s="10">
        <v>26.3</v>
      </c>
      <c r="C32" s="10">
        <v>22.2</v>
      </c>
      <c r="D32" s="10">
        <v>22.3</v>
      </c>
      <c r="E32" s="10">
        <v>21.5</v>
      </c>
      <c r="F32" s="9">
        <v>93</v>
      </c>
      <c r="G32" s="9">
        <v>90</v>
      </c>
      <c r="H32" s="9">
        <v>84</v>
      </c>
      <c r="I32" s="9">
        <v>86</v>
      </c>
      <c r="J32" s="10">
        <v>0.4</v>
      </c>
      <c r="K32" s="11">
        <v>40.4</v>
      </c>
      <c r="L32" s="11">
        <v>1.35</v>
      </c>
    </row>
    <row r="33" spans="1:15" ht="17.25" customHeight="1">
      <c r="A33" s="9">
        <v>21</v>
      </c>
      <c r="B33" s="10">
        <v>28.5</v>
      </c>
      <c r="C33" s="10">
        <v>22.5</v>
      </c>
      <c r="D33" s="10">
        <v>23.8</v>
      </c>
      <c r="E33" s="10">
        <v>22.5</v>
      </c>
      <c r="F33" s="9">
        <v>90</v>
      </c>
      <c r="G33" s="9">
        <v>81</v>
      </c>
      <c r="H33" s="9">
        <v>76</v>
      </c>
      <c r="I33" s="9">
        <v>77</v>
      </c>
      <c r="J33" s="10">
        <v>0</v>
      </c>
      <c r="K33" s="11">
        <v>39.450000000000003</v>
      </c>
      <c r="L33" s="11">
        <v>0.78</v>
      </c>
    </row>
    <row r="34" spans="1:15" ht="17.25" customHeight="1">
      <c r="A34" s="9">
        <v>22</v>
      </c>
      <c r="B34" s="24">
        <v>30.7</v>
      </c>
      <c r="C34" s="10">
        <v>24</v>
      </c>
      <c r="D34" s="10">
        <v>25</v>
      </c>
      <c r="E34" s="10">
        <v>23.5</v>
      </c>
      <c r="F34" s="9">
        <v>88</v>
      </c>
      <c r="G34" s="9">
        <v>72</v>
      </c>
      <c r="H34" s="9">
        <v>64</v>
      </c>
      <c r="I34" s="9">
        <v>71</v>
      </c>
      <c r="J34" s="10">
        <v>0</v>
      </c>
      <c r="K34" s="11">
        <v>38.67</v>
      </c>
      <c r="L34" s="11">
        <v>2.73</v>
      </c>
    </row>
    <row r="35" spans="1:15" ht="17.25" customHeight="1">
      <c r="A35" s="9">
        <v>23</v>
      </c>
      <c r="B35" s="10">
        <v>31</v>
      </c>
      <c r="C35" s="10">
        <v>24.2</v>
      </c>
      <c r="D35" s="10">
        <v>25.5</v>
      </c>
      <c r="E35" s="10">
        <v>24</v>
      </c>
      <c r="F35" s="9">
        <v>89</v>
      </c>
      <c r="G35" s="9">
        <v>65</v>
      </c>
      <c r="H35" s="9">
        <v>62</v>
      </c>
      <c r="I35" s="9">
        <v>69</v>
      </c>
      <c r="J35" s="10">
        <v>0</v>
      </c>
      <c r="K35" s="11">
        <v>35.94</v>
      </c>
      <c r="L35" s="11">
        <v>2.79</v>
      </c>
      <c r="N35" t="s">
        <v>20</v>
      </c>
    </row>
    <row r="36" spans="1:15" ht="17.25" customHeight="1">
      <c r="A36" s="9">
        <v>24</v>
      </c>
      <c r="B36" s="10">
        <v>31.8</v>
      </c>
      <c r="C36" s="10">
        <v>23.5</v>
      </c>
      <c r="D36" s="10">
        <v>23.5</v>
      </c>
      <c r="E36" s="10">
        <v>22.5</v>
      </c>
      <c r="F36" s="15">
        <v>91</v>
      </c>
      <c r="G36" s="9">
        <v>68</v>
      </c>
      <c r="H36" s="9">
        <v>52</v>
      </c>
      <c r="I36" s="9">
        <v>54</v>
      </c>
      <c r="J36" s="10">
        <v>0</v>
      </c>
      <c r="K36" s="11">
        <v>33.15</v>
      </c>
      <c r="L36" s="11">
        <v>2.4300000000000002</v>
      </c>
    </row>
    <row r="37" spans="1:15" ht="17.25" customHeight="1">
      <c r="A37" s="9">
        <v>25</v>
      </c>
      <c r="B37" s="24">
        <v>32</v>
      </c>
      <c r="C37" s="10">
        <v>20.9</v>
      </c>
      <c r="D37" s="10">
        <v>21.5</v>
      </c>
      <c r="E37" s="10">
        <v>20.5</v>
      </c>
      <c r="F37" s="9">
        <v>91</v>
      </c>
      <c r="G37" s="9">
        <v>70</v>
      </c>
      <c r="H37" s="9">
        <v>50</v>
      </c>
      <c r="I37" s="9">
        <v>49</v>
      </c>
      <c r="J37" s="10">
        <v>0</v>
      </c>
      <c r="K37" s="11">
        <v>30.72</v>
      </c>
      <c r="L37" s="11">
        <v>2.02</v>
      </c>
    </row>
    <row r="38" spans="1:15" ht="17.25" customHeight="1">
      <c r="A38" s="9">
        <v>26</v>
      </c>
      <c r="B38" s="10">
        <v>33</v>
      </c>
      <c r="C38" s="10">
        <v>21.5</v>
      </c>
      <c r="D38" s="10">
        <v>23</v>
      </c>
      <c r="E38" s="10">
        <v>22</v>
      </c>
      <c r="F38" s="9">
        <v>91</v>
      </c>
      <c r="G38" s="9">
        <v>70</v>
      </c>
      <c r="H38" s="9">
        <v>53</v>
      </c>
      <c r="I38" s="9">
        <v>58</v>
      </c>
      <c r="J38" s="10">
        <v>3.7</v>
      </c>
      <c r="K38" s="11">
        <v>28.7</v>
      </c>
      <c r="L38" s="11">
        <v>4.2300000000000004</v>
      </c>
    </row>
    <row r="39" spans="1:15" ht="17.25" customHeight="1">
      <c r="A39" s="9">
        <v>27</v>
      </c>
      <c r="B39" s="10">
        <v>32.4</v>
      </c>
      <c r="C39" s="10">
        <v>23.5</v>
      </c>
      <c r="D39" s="10">
        <v>25</v>
      </c>
      <c r="E39" s="10">
        <v>24</v>
      </c>
      <c r="F39" s="9">
        <v>92</v>
      </c>
      <c r="G39" s="9">
        <v>84</v>
      </c>
      <c r="H39" s="9">
        <v>54</v>
      </c>
      <c r="I39" s="9">
        <v>56</v>
      </c>
      <c r="J39" s="10">
        <v>0</v>
      </c>
      <c r="K39" s="11">
        <v>28.17</v>
      </c>
      <c r="L39" s="11">
        <v>2.8</v>
      </c>
      <c r="O39" s="21"/>
    </row>
    <row r="40" spans="1:15" ht="17.25" customHeight="1">
      <c r="A40" s="9">
        <v>28</v>
      </c>
      <c r="B40" s="10">
        <v>32.799999999999997</v>
      </c>
      <c r="C40" s="10">
        <v>24.2</v>
      </c>
      <c r="D40" s="10">
        <v>25</v>
      </c>
      <c r="E40" s="10">
        <v>23.5</v>
      </c>
      <c r="F40" s="9">
        <v>88</v>
      </c>
      <c r="G40" s="9">
        <v>80</v>
      </c>
      <c r="H40" s="9">
        <v>56</v>
      </c>
      <c r="I40" s="9">
        <v>61</v>
      </c>
      <c r="J40" s="10">
        <v>0.4</v>
      </c>
      <c r="K40" s="11">
        <v>25.37</v>
      </c>
      <c r="L40" s="11">
        <v>2.0699999999999998</v>
      </c>
    </row>
    <row r="41" spans="1:15" ht="17.25" customHeight="1">
      <c r="A41" s="9">
        <v>29</v>
      </c>
      <c r="B41" s="10">
        <v>26.7</v>
      </c>
      <c r="C41" s="10">
        <v>25</v>
      </c>
      <c r="D41" s="10">
        <v>25.2</v>
      </c>
      <c r="E41" s="10">
        <v>24</v>
      </c>
      <c r="F41" s="9">
        <v>90</v>
      </c>
      <c r="G41" s="9">
        <v>84</v>
      </c>
      <c r="H41" s="9">
        <v>92</v>
      </c>
      <c r="I41" s="9">
        <v>92</v>
      </c>
      <c r="J41" s="10">
        <v>13.8</v>
      </c>
      <c r="K41" s="11">
        <v>23.7</v>
      </c>
      <c r="L41" s="11">
        <v>1.98</v>
      </c>
    </row>
    <row r="42" spans="1:15" ht="17.25" customHeight="1">
      <c r="A42" s="9">
        <v>30</v>
      </c>
      <c r="B42" s="10">
        <v>28.5</v>
      </c>
      <c r="C42" s="10">
        <v>23</v>
      </c>
      <c r="D42" s="10">
        <v>23.5</v>
      </c>
      <c r="E42" s="10">
        <v>23</v>
      </c>
      <c r="F42" s="9">
        <v>97</v>
      </c>
      <c r="G42" s="9">
        <v>92</v>
      </c>
      <c r="H42" s="9">
        <v>75</v>
      </c>
      <c r="I42" s="9">
        <v>84</v>
      </c>
      <c r="J42" s="10">
        <v>1.9</v>
      </c>
      <c r="K42" s="11">
        <v>35.520000000000003</v>
      </c>
      <c r="L42" s="11">
        <v>1.51</v>
      </c>
    </row>
    <row r="43" spans="1:15" ht="17.25" customHeight="1">
      <c r="A43" s="9">
        <v>31</v>
      </c>
      <c r="B43" s="10">
        <v>31.5</v>
      </c>
      <c r="C43" s="10">
        <v>23</v>
      </c>
      <c r="D43" s="10">
        <v>25.5</v>
      </c>
      <c r="E43" s="25">
        <v>24</v>
      </c>
      <c r="F43" s="9">
        <v>89</v>
      </c>
      <c r="G43" s="9">
        <v>69</v>
      </c>
      <c r="H43" s="9">
        <v>65</v>
      </c>
      <c r="I43" s="9">
        <v>63</v>
      </c>
      <c r="J43" s="10">
        <v>0</v>
      </c>
      <c r="K43" s="16">
        <v>35.909999999999997</v>
      </c>
      <c r="L43" s="11">
        <v>2.68</v>
      </c>
    </row>
    <row r="44" spans="1:15" ht="17.25" customHeight="1">
      <c r="A44" s="13" t="s">
        <v>14</v>
      </c>
      <c r="B44" s="22">
        <f>SUM(B13:B43)</f>
        <v>956.69999999999993</v>
      </c>
      <c r="C44" s="9">
        <f t="shared" ref="C44:L44" si="0">SUM(C13:C43)</f>
        <v>749.00000000000011</v>
      </c>
      <c r="D44" s="9">
        <f t="shared" si="0"/>
        <v>775.40000000000009</v>
      </c>
      <c r="E44" s="9">
        <f>SUM(E13:E43)</f>
        <v>736.7</v>
      </c>
      <c r="F44" s="14">
        <f>SUM(F13:F43)</f>
        <v>2795</v>
      </c>
      <c r="G44" s="14">
        <f>SUM(G13:G43)</f>
        <v>2427</v>
      </c>
      <c r="H44" s="14">
        <f t="shared" si="0"/>
        <v>2073</v>
      </c>
      <c r="I44" s="14">
        <f t="shared" si="0"/>
        <v>2158</v>
      </c>
      <c r="J44" s="10">
        <f>SUM(J13:J43)</f>
        <v>69.100000000000009</v>
      </c>
      <c r="K44" s="11" t="s">
        <v>16</v>
      </c>
      <c r="L44" s="11">
        <f t="shared" si="0"/>
        <v>87.600000000000009</v>
      </c>
    </row>
    <row r="45" spans="1:15" ht="17.25" customHeight="1">
      <c r="A45" s="13" t="s">
        <v>15</v>
      </c>
      <c r="B45" s="10">
        <f t="shared" ref="B45:I45" si="1">B44/31</f>
        <v>30.861290322580643</v>
      </c>
      <c r="C45" s="10">
        <f t="shared" si="1"/>
        <v>24.161290322580648</v>
      </c>
      <c r="D45" s="10">
        <f t="shared" si="1"/>
        <v>25.012903225806454</v>
      </c>
      <c r="E45" s="10">
        <f t="shared" si="1"/>
        <v>23.764516129032259</v>
      </c>
      <c r="F45" s="11">
        <f t="shared" si="1"/>
        <v>90.161290322580641</v>
      </c>
      <c r="G45" s="11">
        <f t="shared" si="1"/>
        <v>78.290322580645167</v>
      </c>
      <c r="H45" s="11">
        <f t="shared" si="1"/>
        <v>66.870967741935488</v>
      </c>
      <c r="I45" s="11">
        <f t="shared" si="1"/>
        <v>69.612903225806448</v>
      </c>
      <c r="J45" s="10">
        <f>J44/13</f>
        <v>5.315384615384616</v>
      </c>
      <c r="K45" s="11" t="s">
        <v>16</v>
      </c>
      <c r="L45" s="11">
        <f>L44/30</f>
        <v>2.9200000000000004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85" right="0.43" top="0.38" bottom="0.25" header="0.3" footer="0.17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topLeftCell="A34" zoomScale="110" zoomScaleNormal="110" workbookViewId="0">
      <selection activeCell="A6" sqref="A6"/>
    </sheetView>
  </sheetViews>
  <sheetFormatPr defaultRowHeight="17.25" customHeight="1"/>
  <cols>
    <col min="1" max="1" width="4.7109375" customWidth="1"/>
    <col min="2" max="2" width="6" customWidth="1"/>
    <col min="3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21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2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73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66" t="s">
        <v>2</v>
      </c>
      <c r="K9" s="91" t="s">
        <v>3</v>
      </c>
      <c r="L9" s="84"/>
    </row>
    <row r="10" spans="1:13">
      <c r="A10" s="82"/>
      <c r="B10" s="66"/>
      <c r="C10" s="66"/>
      <c r="D10" s="91" t="s">
        <v>4</v>
      </c>
      <c r="E10" s="84"/>
      <c r="F10" s="88"/>
      <c r="G10" s="89"/>
      <c r="H10" s="89"/>
      <c r="I10" s="90"/>
      <c r="J10" s="68" t="s">
        <v>5</v>
      </c>
      <c r="K10" s="92" t="s">
        <v>6</v>
      </c>
      <c r="L10" s="92" t="s">
        <v>7</v>
      </c>
    </row>
    <row r="11" spans="1:13">
      <c r="A11" s="82"/>
      <c r="B11" s="68" t="s">
        <v>8</v>
      </c>
      <c r="C11" s="68" t="s">
        <v>9</v>
      </c>
      <c r="D11" s="66" t="s">
        <v>10</v>
      </c>
      <c r="E11" s="69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68" t="s">
        <v>11</v>
      </c>
      <c r="K11" s="93"/>
      <c r="L11" s="93"/>
    </row>
    <row r="12" spans="1:13">
      <c r="A12" s="79"/>
      <c r="B12" s="67"/>
      <c r="C12" s="67"/>
      <c r="D12" s="67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>
      <c r="A13" s="9">
        <v>1</v>
      </c>
      <c r="B13" s="10">
        <v>33</v>
      </c>
      <c r="C13" s="10">
        <v>23.5</v>
      </c>
      <c r="D13" s="10">
        <v>24.5</v>
      </c>
      <c r="E13" s="10">
        <v>23.5</v>
      </c>
      <c r="F13" s="67">
        <v>92</v>
      </c>
      <c r="G13" s="67">
        <v>92</v>
      </c>
      <c r="H13" s="67">
        <v>59</v>
      </c>
      <c r="I13" s="67">
        <v>61</v>
      </c>
      <c r="J13" s="10">
        <v>0</v>
      </c>
      <c r="K13" s="11">
        <v>33.229999999999997</v>
      </c>
      <c r="L13" s="11">
        <v>2.23</v>
      </c>
    </row>
    <row r="14" spans="1:13">
      <c r="A14" s="9">
        <v>2</v>
      </c>
      <c r="B14" s="10">
        <v>33.5</v>
      </c>
      <c r="C14" s="10">
        <v>24.5</v>
      </c>
      <c r="D14" s="10">
        <v>24.8</v>
      </c>
      <c r="E14" s="10">
        <v>23.8</v>
      </c>
      <c r="F14" s="9">
        <v>90</v>
      </c>
      <c r="G14" s="9">
        <v>92</v>
      </c>
      <c r="H14" s="9">
        <v>59</v>
      </c>
      <c r="I14" s="9">
        <v>67</v>
      </c>
      <c r="J14" s="10">
        <v>0</v>
      </c>
      <c r="K14" s="11">
        <v>31</v>
      </c>
      <c r="L14" s="11">
        <v>2.2000000000000002</v>
      </c>
    </row>
    <row r="15" spans="1:13">
      <c r="A15" s="9">
        <v>3</v>
      </c>
      <c r="B15" s="10">
        <v>32.5</v>
      </c>
      <c r="C15" s="10">
        <v>23</v>
      </c>
      <c r="D15" s="10">
        <v>24</v>
      </c>
      <c r="E15" s="10">
        <v>23</v>
      </c>
      <c r="F15" s="9">
        <v>92</v>
      </c>
      <c r="G15" s="9">
        <v>84</v>
      </c>
      <c r="H15" s="9">
        <v>49</v>
      </c>
      <c r="I15" s="9">
        <v>50</v>
      </c>
      <c r="J15" s="10">
        <v>0</v>
      </c>
      <c r="K15" s="11">
        <v>28.8</v>
      </c>
      <c r="L15" s="11">
        <v>3.42</v>
      </c>
    </row>
    <row r="16" spans="1:13">
      <c r="A16" s="9">
        <v>4</v>
      </c>
      <c r="B16" s="10">
        <v>31</v>
      </c>
      <c r="C16" s="10">
        <v>23</v>
      </c>
      <c r="D16" s="10">
        <v>25.5</v>
      </c>
      <c r="E16" s="10">
        <v>23.8</v>
      </c>
      <c r="F16" s="9">
        <v>87</v>
      </c>
      <c r="G16" s="9">
        <v>68</v>
      </c>
      <c r="H16" s="9">
        <v>66</v>
      </c>
      <c r="I16" s="9">
        <v>67</v>
      </c>
      <c r="J16" s="10">
        <v>0</v>
      </c>
      <c r="K16" s="12">
        <v>25.38</v>
      </c>
      <c r="L16" s="11">
        <v>1.42</v>
      </c>
    </row>
    <row r="17" spans="1:12">
      <c r="A17" s="9">
        <v>5</v>
      </c>
      <c r="B17" s="10">
        <v>31</v>
      </c>
      <c r="C17" s="10">
        <v>23.5</v>
      </c>
      <c r="D17" s="10">
        <v>24.5</v>
      </c>
      <c r="E17" s="10">
        <v>23.5</v>
      </c>
      <c r="F17" s="9">
        <v>92</v>
      </c>
      <c r="G17" s="15">
        <v>88</v>
      </c>
      <c r="H17" s="9">
        <v>62</v>
      </c>
      <c r="I17" s="9">
        <v>61</v>
      </c>
      <c r="J17" s="10">
        <v>0</v>
      </c>
      <c r="K17" s="11">
        <v>23.96</v>
      </c>
      <c r="L17" s="11">
        <v>3.67</v>
      </c>
    </row>
    <row r="18" spans="1:12">
      <c r="A18" s="9">
        <v>6</v>
      </c>
      <c r="B18" s="10">
        <v>32.5</v>
      </c>
      <c r="C18" s="10">
        <v>23.3</v>
      </c>
      <c r="D18" s="10">
        <v>24.5</v>
      </c>
      <c r="E18" s="10">
        <v>23.2</v>
      </c>
      <c r="F18" s="9">
        <v>90</v>
      </c>
      <c r="G18" s="9">
        <v>69</v>
      </c>
      <c r="H18" s="9">
        <v>64</v>
      </c>
      <c r="I18" s="9">
        <v>59</v>
      </c>
      <c r="J18" s="10">
        <v>0</v>
      </c>
      <c r="K18" s="11">
        <v>20.29</v>
      </c>
      <c r="L18" s="11">
        <v>3.26</v>
      </c>
    </row>
    <row r="19" spans="1:12">
      <c r="A19" s="9">
        <v>7</v>
      </c>
      <c r="B19" s="10">
        <v>32.5</v>
      </c>
      <c r="C19" s="10">
        <v>23</v>
      </c>
      <c r="D19" s="10">
        <v>25</v>
      </c>
      <c r="E19" s="10">
        <v>23.5</v>
      </c>
      <c r="F19" s="9">
        <v>88</v>
      </c>
      <c r="G19" s="9">
        <v>62</v>
      </c>
      <c r="H19" s="9">
        <v>55</v>
      </c>
      <c r="I19" s="9">
        <v>58</v>
      </c>
      <c r="J19" s="10">
        <v>0</v>
      </c>
      <c r="K19" s="11">
        <v>17.03</v>
      </c>
      <c r="L19" s="11">
        <v>2.92</v>
      </c>
    </row>
    <row r="20" spans="1:12">
      <c r="A20" s="9">
        <v>8</v>
      </c>
      <c r="B20" s="10">
        <v>32.4</v>
      </c>
      <c r="C20" s="10">
        <v>24</v>
      </c>
      <c r="D20" s="10">
        <v>25.5</v>
      </c>
      <c r="E20" s="10">
        <v>23</v>
      </c>
      <c r="F20" s="9">
        <v>81</v>
      </c>
      <c r="G20" s="9">
        <v>64</v>
      </c>
      <c r="H20" s="9">
        <v>60</v>
      </c>
      <c r="I20" s="9">
        <v>52</v>
      </c>
      <c r="J20" s="10">
        <v>0</v>
      </c>
      <c r="K20" s="11">
        <v>14.11</v>
      </c>
      <c r="L20" s="11">
        <v>2.5</v>
      </c>
    </row>
    <row r="21" spans="1:12">
      <c r="A21" s="9">
        <v>9</v>
      </c>
      <c r="B21" s="10">
        <v>31.7</v>
      </c>
      <c r="C21" s="10">
        <v>23</v>
      </c>
      <c r="D21" s="10">
        <v>26</v>
      </c>
      <c r="E21" s="10">
        <v>23.5</v>
      </c>
      <c r="F21" s="9">
        <v>81</v>
      </c>
      <c r="G21" s="9">
        <v>58</v>
      </c>
      <c r="H21" s="9">
        <v>46</v>
      </c>
      <c r="I21" s="9">
        <v>49</v>
      </c>
      <c r="J21" s="10">
        <v>0</v>
      </c>
      <c r="K21" s="11">
        <v>11.61</v>
      </c>
      <c r="L21" s="11">
        <v>3.46</v>
      </c>
    </row>
    <row r="22" spans="1:12">
      <c r="A22" s="9">
        <v>10</v>
      </c>
      <c r="B22" s="10">
        <v>31.5</v>
      </c>
      <c r="C22" s="10">
        <v>20</v>
      </c>
      <c r="D22" s="10">
        <v>22</v>
      </c>
      <c r="E22" s="10">
        <v>20.2</v>
      </c>
      <c r="F22" s="9">
        <v>84</v>
      </c>
      <c r="G22" s="9">
        <v>57</v>
      </c>
      <c r="H22" s="9">
        <v>29</v>
      </c>
      <c r="I22" s="9">
        <v>40</v>
      </c>
      <c r="J22" s="10">
        <v>0</v>
      </c>
      <c r="K22" s="11" t="s">
        <v>74</v>
      </c>
      <c r="L22" s="11">
        <v>4.66</v>
      </c>
    </row>
    <row r="23" spans="1:12">
      <c r="A23" s="9">
        <v>11</v>
      </c>
      <c r="B23" s="10">
        <v>31.5</v>
      </c>
      <c r="C23" s="10">
        <v>17.5</v>
      </c>
      <c r="D23" s="10">
        <v>22.5</v>
      </c>
      <c r="E23" s="10">
        <v>19.2</v>
      </c>
      <c r="F23" s="9">
        <v>73</v>
      </c>
      <c r="G23" s="9">
        <v>47</v>
      </c>
      <c r="H23" s="9">
        <v>32</v>
      </c>
      <c r="I23" s="9">
        <v>38</v>
      </c>
      <c r="J23" s="10">
        <v>0</v>
      </c>
      <c r="K23" s="11">
        <v>67.510000000000005</v>
      </c>
      <c r="L23" s="11">
        <v>4.32</v>
      </c>
    </row>
    <row r="24" spans="1:12">
      <c r="A24" s="9">
        <v>12</v>
      </c>
      <c r="B24" s="10">
        <v>31</v>
      </c>
      <c r="C24" s="10">
        <v>19.5</v>
      </c>
      <c r="D24" s="23">
        <v>21</v>
      </c>
      <c r="E24" s="10">
        <v>19</v>
      </c>
      <c r="F24" s="9">
        <v>82</v>
      </c>
      <c r="G24" s="9">
        <v>55</v>
      </c>
      <c r="H24" s="9">
        <v>52</v>
      </c>
      <c r="I24" s="9">
        <v>58</v>
      </c>
      <c r="J24" s="10">
        <v>0</v>
      </c>
      <c r="K24" s="11">
        <v>63.19</v>
      </c>
      <c r="L24" s="11">
        <v>2.15</v>
      </c>
    </row>
    <row r="25" spans="1:12">
      <c r="A25" s="9">
        <v>13</v>
      </c>
      <c r="B25" s="10">
        <v>32.5</v>
      </c>
      <c r="C25" s="10">
        <v>21</v>
      </c>
      <c r="D25" s="10">
        <v>25.5</v>
      </c>
      <c r="E25" s="10">
        <v>23</v>
      </c>
      <c r="F25" s="9">
        <v>81</v>
      </c>
      <c r="G25" s="9">
        <v>56</v>
      </c>
      <c r="H25" s="9">
        <v>49</v>
      </c>
      <c r="I25" s="9">
        <v>52</v>
      </c>
      <c r="J25" s="10">
        <v>0</v>
      </c>
      <c r="K25" s="11">
        <v>61.04</v>
      </c>
      <c r="L25" s="11">
        <v>4.7</v>
      </c>
    </row>
    <row r="26" spans="1:12">
      <c r="A26" s="9">
        <v>14</v>
      </c>
      <c r="B26" s="10">
        <v>32</v>
      </c>
      <c r="C26" s="10">
        <v>21</v>
      </c>
      <c r="D26" s="10">
        <v>23</v>
      </c>
      <c r="E26" s="10">
        <v>22</v>
      </c>
      <c r="F26" s="9">
        <v>91</v>
      </c>
      <c r="G26" s="9">
        <v>63</v>
      </c>
      <c r="H26" s="9">
        <v>43</v>
      </c>
      <c r="I26" s="9">
        <v>47</v>
      </c>
      <c r="J26" s="10">
        <v>0</v>
      </c>
      <c r="K26" s="11">
        <v>56.34</v>
      </c>
      <c r="L26" s="11">
        <v>3.92</v>
      </c>
    </row>
    <row r="27" spans="1:12">
      <c r="A27" s="9">
        <v>15</v>
      </c>
      <c r="B27" s="10">
        <v>32.299999999999997</v>
      </c>
      <c r="C27" s="10">
        <v>16.5</v>
      </c>
      <c r="D27" s="10">
        <v>18</v>
      </c>
      <c r="E27" s="10">
        <v>17</v>
      </c>
      <c r="F27" s="9">
        <v>90</v>
      </c>
      <c r="G27" s="9">
        <v>52</v>
      </c>
      <c r="H27" s="9">
        <v>38</v>
      </c>
      <c r="I27" s="9">
        <v>39</v>
      </c>
      <c r="J27" s="10">
        <v>0</v>
      </c>
      <c r="K27" s="11">
        <v>52.42</v>
      </c>
      <c r="L27" s="11">
        <v>2.12</v>
      </c>
    </row>
    <row r="28" spans="1:12">
      <c r="A28" s="9">
        <v>16</v>
      </c>
      <c r="B28" s="10">
        <v>32.5</v>
      </c>
      <c r="C28" s="10">
        <v>17.5</v>
      </c>
      <c r="D28" s="10">
        <v>21.7</v>
      </c>
      <c r="E28" s="10">
        <v>20</v>
      </c>
      <c r="F28" s="9">
        <v>86</v>
      </c>
      <c r="G28" s="9">
        <v>64</v>
      </c>
      <c r="H28" s="9">
        <v>49</v>
      </c>
      <c r="I28" s="9">
        <v>52</v>
      </c>
      <c r="J28" s="10">
        <v>0</v>
      </c>
      <c r="K28" s="11">
        <v>50.3</v>
      </c>
      <c r="L28" s="11">
        <v>2.7</v>
      </c>
    </row>
    <row r="29" spans="1:12">
      <c r="A29" s="9">
        <v>17</v>
      </c>
      <c r="B29" s="10">
        <v>33.5</v>
      </c>
      <c r="C29" s="10">
        <v>21.8</v>
      </c>
      <c r="D29" s="10">
        <v>23.5</v>
      </c>
      <c r="E29" s="10">
        <v>22</v>
      </c>
      <c r="F29" s="9">
        <v>88</v>
      </c>
      <c r="G29" s="9">
        <v>63</v>
      </c>
      <c r="H29" s="9">
        <v>44</v>
      </c>
      <c r="I29" s="9">
        <v>49</v>
      </c>
      <c r="J29" s="10">
        <v>0</v>
      </c>
      <c r="K29" s="11">
        <v>47.6</v>
      </c>
      <c r="L29" s="11">
        <v>3.44</v>
      </c>
    </row>
    <row r="30" spans="1:12">
      <c r="A30" s="9">
        <v>18</v>
      </c>
      <c r="B30" s="10">
        <v>34</v>
      </c>
      <c r="C30" s="10">
        <v>21.8</v>
      </c>
      <c r="D30" s="10">
        <v>23.5</v>
      </c>
      <c r="E30" s="10">
        <v>22</v>
      </c>
      <c r="F30" s="9">
        <v>88</v>
      </c>
      <c r="G30" s="9">
        <v>69</v>
      </c>
      <c r="H30" s="9">
        <v>45</v>
      </c>
      <c r="I30" s="9">
        <v>44</v>
      </c>
      <c r="J30" s="10">
        <v>0</v>
      </c>
      <c r="K30" s="11">
        <v>44.16</v>
      </c>
      <c r="L30" s="11">
        <v>4.74</v>
      </c>
    </row>
    <row r="31" spans="1:12">
      <c r="A31" s="9">
        <v>19</v>
      </c>
      <c r="B31" s="10">
        <v>34.799999999999997</v>
      </c>
      <c r="C31" s="10">
        <v>21.3</v>
      </c>
      <c r="D31" s="10">
        <v>23</v>
      </c>
      <c r="E31" s="10">
        <v>21.7</v>
      </c>
      <c r="F31" s="9">
        <v>89</v>
      </c>
      <c r="G31" s="9">
        <v>68</v>
      </c>
      <c r="H31" s="9">
        <v>44</v>
      </c>
      <c r="I31" s="9">
        <v>44</v>
      </c>
      <c r="J31" s="10">
        <v>0</v>
      </c>
      <c r="K31" s="11">
        <v>39.42</v>
      </c>
      <c r="L31" s="11">
        <v>3.07</v>
      </c>
    </row>
    <row r="32" spans="1:12">
      <c r="A32" s="9">
        <v>20</v>
      </c>
      <c r="B32" s="10">
        <v>35</v>
      </c>
      <c r="C32" s="10">
        <v>21.2</v>
      </c>
      <c r="D32" s="10">
        <v>22.5</v>
      </c>
      <c r="E32" s="10">
        <v>21</v>
      </c>
      <c r="F32" s="9">
        <v>88</v>
      </c>
      <c r="G32" s="9">
        <v>65</v>
      </c>
      <c r="H32" s="9">
        <v>34</v>
      </c>
      <c r="I32" s="9">
        <v>42</v>
      </c>
      <c r="J32" s="10">
        <v>0</v>
      </c>
      <c r="K32" s="11">
        <v>36.35</v>
      </c>
      <c r="L32" s="11">
        <v>4.42</v>
      </c>
    </row>
    <row r="33" spans="1:15" ht="17.25" customHeight="1">
      <c r="A33" s="9">
        <v>21</v>
      </c>
      <c r="B33" s="10">
        <v>34</v>
      </c>
      <c r="C33" s="10">
        <v>20.2</v>
      </c>
      <c r="D33" s="10">
        <v>23</v>
      </c>
      <c r="E33" s="10">
        <v>21</v>
      </c>
      <c r="F33" s="9">
        <v>83</v>
      </c>
      <c r="G33" s="9">
        <v>65</v>
      </c>
      <c r="H33" s="9">
        <v>42</v>
      </c>
      <c r="I33" s="9">
        <v>46</v>
      </c>
      <c r="J33" s="10">
        <v>0</v>
      </c>
      <c r="K33" s="11">
        <v>31.93</v>
      </c>
      <c r="L33" s="11">
        <v>2.9</v>
      </c>
    </row>
    <row r="34" spans="1:15" ht="17.25" customHeight="1">
      <c r="A34" s="9">
        <v>22</v>
      </c>
      <c r="B34" s="24">
        <v>34.200000000000003</v>
      </c>
      <c r="C34" s="10">
        <v>20.5</v>
      </c>
      <c r="D34" s="10">
        <v>22</v>
      </c>
      <c r="E34" s="10">
        <v>20</v>
      </c>
      <c r="F34" s="9">
        <v>82</v>
      </c>
      <c r="G34" s="9">
        <v>57</v>
      </c>
      <c r="H34" s="9">
        <v>43</v>
      </c>
      <c r="I34" s="9">
        <v>49</v>
      </c>
      <c r="J34" s="10">
        <v>0</v>
      </c>
      <c r="K34" s="11">
        <v>29.03</v>
      </c>
      <c r="L34" s="11">
        <v>2.2599999999999998</v>
      </c>
    </row>
    <row r="35" spans="1:15" ht="17.25" customHeight="1">
      <c r="A35" s="9">
        <v>23</v>
      </c>
      <c r="B35" s="10">
        <v>33.799999999999997</v>
      </c>
      <c r="C35" s="10">
        <v>20.5</v>
      </c>
      <c r="D35" s="10">
        <v>22.8</v>
      </c>
      <c r="E35" s="10">
        <v>21</v>
      </c>
      <c r="F35" s="9">
        <v>84</v>
      </c>
      <c r="G35" s="9">
        <v>57</v>
      </c>
      <c r="H35" s="9">
        <v>50</v>
      </c>
      <c r="I35" s="9">
        <v>65</v>
      </c>
      <c r="J35" s="10">
        <v>0</v>
      </c>
      <c r="K35" s="11">
        <v>26.77</v>
      </c>
      <c r="L35" s="11">
        <v>3.36</v>
      </c>
      <c r="N35" t="s">
        <v>20</v>
      </c>
    </row>
    <row r="36" spans="1:15" ht="17.25" customHeight="1">
      <c r="A36" s="9">
        <v>24</v>
      </c>
      <c r="B36" s="10">
        <v>33.799999999999997</v>
      </c>
      <c r="C36" s="10">
        <v>22.5</v>
      </c>
      <c r="D36" s="10">
        <v>24.5</v>
      </c>
      <c r="E36" s="10">
        <v>22.8</v>
      </c>
      <c r="F36" s="15">
        <v>86</v>
      </c>
      <c r="G36" s="9">
        <v>58</v>
      </c>
      <c r="H36" s="9">
        <v>49</v>
      </c>
      <c r="I36" s="9">
        <v>52</v>
      </c>
      <c r="J36" s="10">
        <v>0</v>
      </c>
      <c r="K36" s="11">
        <v>23.41</v>
      </c>
      <c r="L36" s="11">
        <v>3.2</v>
      </c>
    </row>
    <row r="37" spans="1:15" ht="17.25" customHeight="1">
      <c r="A37" s="9">
        <v>25</v>
      </c>
      <c r="B37" s="24">
        <v>33.700000000000003</v>
      </c>
      <c r="C37" s="10">
        <v>19.8</v>
      </c>
      <c r="D37" s="10">
        <v>22</v>
      </c>
      <c r="E37" s="10">
        <v>20.7</v>
      </c>
      <c r="F37" s="9">
        <v>89</v>
      </c>
      <c r="G37" s="9">
        <v>66</v>
      </c>
      <c r="H37" s="9">
        <v>43</v>
      </c>
      <c r="I37" s="9">
        <v>49</v>
      </c>
      <c r="J37" s="10">
        <v>0</v>
      </c>
      <c r="K37" s="11">
        <v>20.21</v>
      </c>
      <c r="L37" s="11">
        <v>3.13</v>
      </c>
    </row>
    <row r="38" spans="1:15" ht="17.25" customHeight="1">
      <c r="A38" s="9">
        <v>26</v>
      </c>
      <c r="B38" s="10">
        <v>34.200000000000003</v>
      </c>
      <c r="C38" s="10">
        <v>20.5</v>
      </c>
      <c r="D38" s="10">
        <v>23</v>
      </c>
      <c r="E38" s="10">
        <v>21.3</v>
      </c>
      <c r="F38" s="9">
        <v>86</v>
      </c>
      <c r="G38" s="9">
        <v>62</v>
      </c>
      <c r="H38" s="9">
        <v>40</v>
      </c>
      <c r="I38" s="9">
        <v>42</v>
      </c>
      <c r="J38" s="10">
        <v>0</v>
      </c>
      <c r="K38" s="11">
        <v>17.079999999999998</v>
      </c>
      <c r="L38" s="11">
        <v>3.65</v>
      </c>
    </row>
    <row r="39" spans="1:15" ht="17.25" customHeight="1">
      <c r="A39" s="9">
        <v>27</v>
      </c>
      <c r="B39" s="10">
        <v>34.700000000000003</v>
      </c>
      <c r="C39" s="10">
        <v>19.8</v>
      </c>
      <c r="D39" s="10">
        <v>21.6</v>
      </c>
      <c r="E39" s="10">
        <v>20.5</v>
      </c>
      <c r="F39" s="9">
        <v>91</v>
      </c>
      <c r="G39" s="9">
        <v>58</v>
      </c>
      <c r="H39" s="9">
        <v>38</v>
      </c>
      <c r="I39" s="9">
        <v>43</v>
      </c>
      <c r="J39" s="10">
        <v>0</v>
      </c>
      <c r="K39" s="11">
        <v>13.43</v>
      </c>
      <c r="L39" s="11">
        <v>3.94</v>
      </c>
      <c r="O39" s="21"/>
    </row>
    <row r="40" spans="1:15" ht="17.25" customHeight="1">
      <c r="A40" s="9">
        <v>28</v>
      </c>
      <c r="B40" s="10">
        <v>32.5</v>
      </c>
      <c r="C40" s="10">
        <v>20.9</v>
      </c>
      <c r="D40" s="10">
        <v>22.5</v>
      </c>
      <c r="E40" s="10">
        <v>20.5</v>
      </c>
      <c r="F40" s="9">
        <v>82</v>
      </c>
      <c r="G40" s="9">
        <v>50</v>
      </c>
      <c r="H40" s="9">
        <v>40</v>
      </c>
      <c r="I40" s="9">
        <v>42</v>
      </c>
      <c r="J40" s="10">
        <v>0</v>
      </c>
      <c r="K40" s="11">
        <v>9.49</v>
      </c>
      <c r="L40" s="11">
        <v>3.94</v>
      </c>
    </row>
    <row r="41" spans="1:15" ht="17.25" customHeight="1">
      <c r="A41" s="9">
        <v>29</v>
      </c>
      <c r="B41" s="10">
        <v>32.5</v>
      </c>
      <c r="C41" s="10">
        <v>19</v>
      </c>
      <c r="D41" s="10">
        <v>20.5</v>
      </c>
      <c r="E41" s="10">
        <v>19.5</v>
      </c>
      <c r="F41" s="9">
        <v>91</v>
      </c>
      <c r="G41" s="9">
        <v>57</v>
      </c>
      <c r="H41" s="9">
        <v>40</v>
      </c>
      <c r="I41" s="9">
        <v>47</v>
      </c>
      <c r="J41" s="10">
        <v>0</v>
      </c>
      <c r="K41" s="11" t="s">
        <v>76</v>
      </c>
      <c r="L41" s="11">
        <v>3.28</v>
      </c>
    </row>
    <row r="42" spans="1:15" ht="17.25" customHeight="1">
      <c r="A42" s="9">
        <v>30</v>
      </c>
      <c r="B42" s="10">
        <v>31.6</v>
      </c>
      <c r="C42" s="10">
        <v>19.3</v>
      </c>
      <c r="D42" s="10">
        <v>20.5</v>
      </c>
      <c r="E42" s="10">
        <v>19</v>
      </c>
      <c r="F42" s="9">
        <v>87</v>
      </c>
      <c r="G42" s="9">
        <v>59</v>
      </c>
      <c r="H42" s="9">
        <v>41</v>
      </c>
      <c r="I42" s="9">
        <v>45</v>
      </c>
      <c r="J42" s="10">
        <v>0</v>
      </c>
      <c r="K42" s="11">
        <v>67.02</v>
      </c>
      <c r="L42" s="11">
        <v>3.21</v>
      </c>
    </row>
    <row r="43" spans="1:15" ht="17.25" customHeight="1">
      <c r="A43" s="9">
        <v>31</v>
      </c>
      <c r="B43" s="10"/>
      <c r="C43" s="10"/>
      <c r="D43" s="10"/>
      <c r="E43" s="25"/>
      <c r="F43" s="9"/>
      <c r="G43" s="9"/>
      <c r="H43" s="9"/>
      <c r="I43" s="9"/>
      <c r="J43" s="10"/>
      <c r="K43" s="16"/>
      <c r="L43" s="11"/>
    </row>
    <row r="44" spans="1:15" ht="17.25" customHeight="1">
      <c r="A44" s="13" t="s">
        <v>14</v>
      </c>
      <c r="B44" s="14">
        <f>SUM(B13:B43)</f>
        <v>985.7</v>
      </c>
      <c r="C44" s="9">
        <f t="shared" ref="C44:L44" si="0">SUM(C13:C43)</f>
        <v>632.89999999999986</v>
      </c>
      <c r="D44" s="9">
        <f t="shared" si="0"/>
        <v>692.9</v>
      </c>
      <c r="E44" s="9">
        <f>SUM(E13:E43)</f>
        <v>644.19999999999993</v>
      </c>
      <c r="F44" s="14">
        <f>SUM(F13:F43)</f>
        <v>2594</v>
      </c>
      <c r="G44" s="14">
        <f>SUM(G13:G43)</f>
        <v>1925</v>
      </c>
      <c r="H44" s="14">
        <f t="shared" si="0"/>
        <v>1405</v>
      </c>
      <c r="I44" s="14">
        <f t="shared" si="0"/>
        <v>1509</v>
      </c>
      <c r="J44" s="10">
        <f>SUM(J13:J43)</f>
        <v>0</v>
      </c>
      <c r="K44" s="11" t="s">
        <v>16</v>
      </c>
      <c r="L44" s="11">
        <f t="shared" si="0"/>
        <v>98.190000000000012</v>
      </c>
    </row>
    <row r="45" spans="1:15" ht="17.25" customHeight="1">
      <c r="A45" s="13" t="s">
        <v>15</v>
      </c>
      <c r="B45" s="10">
        <f t="shared" ref="B45:I45" si="1">B44/30</f>
        <v>32.856666666666669</v>
      </c>
      <c r="C45" s="10">
        <f t="shared" si="1"/>
        <v>21.09666666666666</v>
      </c>
      <c r="D45" s="10">
        <f t="shared" si="1"/>
        <v>23.096666666666668</v>
      </c>
      <c r="E45" s="10">
        <f t="shared" si="1"/>
        <v>21.473333333333333</v>
      </c>
      <c r="F45" s="11">
        <f t="shared" si="1"/>
        <v>86.466666666666669</v>
      </c>
      <c r="G45" s="11">
        <f t="shared" si="1"/>
        <v>64.166666666666671</v>
      </c>
      <c r="H45" s="11">
        <f t="shared" si="1"/>
        <v>46.833333333333336</v>
      </c>
      <c r="I45" s="11">
        <f t="shared" si="1"/>
        <v>50.3</v>
      </c>
      <c r="J45" s="11">
        <f>J44/30</f>
        <v>0</v>
      </c>
      <c r="K45" s="11" t="s">
        <v>16</v>
      </c>
      <c r="L45" s="11">
        <f>L44/30</f>
        <v>3.2730000000000006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" right="0.7" top="0.35" bottom="0.2" header="0.3" footer="0.16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28" zoomScaleNormal="100" workbookViewId="0">
      <selection activeCell="L45" sqref="L45"/>
    </sheetView>
  </sheetViews>
  <sheetFormatPr defaultRowHeight="17.25" customHeight="1"/>
  <cols>
    <col min="1" max="1" width="4.7109375" customWidth="1"/>
    <col min="2" max="2" width="6" customWidth="1"/>
    <col min="3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2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2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21">
      <c r="A6" s="1" t="s">
        <v>72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77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70" t="s">
        <v>2</v>
      </c>
      <c r="K9" s="91" t="s">
        <v>3</v>
      </c>
      <c r="L9" s="84"/>
    </row>
    <row r="10" spans="1:13">
      <c r="A10" s="82"/>
      <c r="B10" s="70"/>
      <c r="C10" s="70"/>
      <c r="D10" s="91" t="s">
        <v>4</v>
      </c>
      <c r="E10" s="84"/>
      <c r="F10" s="88"/>
      <c r="G10" s="89"/>
      <c r="H10" s="89"/>
      <c r="I10" s="90"/>
      <c r="J10" s="72" t="s">
        <v>5</v>
      </c>
      <c r="K10" s="92" t="s">
        <v>6</v>
      </c>
      <c r="L10" s="92" t="s">
        <v>7</v>
      </c>
    </row>
    <row r="11" spans="1:13">
      <c r="A11" s="82"/>
      <c r="B11" s="72" t="s">
        <v>8</v>
      </c>
      <c r="C11" s="72" t="s">
        <v>9</v>
      </c>
      <c r="D11" s="70" t="s">
        <v>10</v>
      </c>
      <c r="E11" s="73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72" t="s">
        <v>11</v>
      </c>
      <c r="K11" s="93"/>
      <c r="L11" s="93"/>
    </row>
    <row r="12" spans="1:13">
      <c r="A12" s="79"/>
      <c r="B12" s="71"/>
      <c r="C12" s="71"/>
      <c r="D12" s="71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>
      <c r="A13" s="9">
        <v>1</v>
      </c>
      <c r="B13" s="10">
        <v>31.5</v>
      </c>
      <c r="C13" s="10">
        <v>18.399999999999999</v>
      </c>
      <c r="D13" s="10">
        <v>21.8</v>
      </c>
      <c r="E13" s="10">
        <v>17.5</v>
      </c>
      <c r="F13" s="71">
        <v>64</v>
      </c>
      <c r="G13" s="71">
        <v>53</v>
      </c>
      <c r="H13" s="71">
        <v>42</v>
      </c>
      <c r="I13" s="71">
        <v>44</v>
      </c>
      <c r="J13" s="10">
        <v>0</v>
      </c>
      <c r="K13" s="11">
        <v>63.81</v>
      </c>
      <c r="L13" s="11">
        <v>4.4800000000000004</v>
      </c>
    </row>
    <row r="14" spans="1:13">
      <c r="A14" s="9">
        <v>2</v>
      </c>
      <c r="B14" s="10">
        <v>32.700000000000003</v>
      </c>
      <c r="C14" s="10">
        <v>18.8</v>
      </c>
      <c r="D14" s="10">
        <v>21.4</v>
      </c>
      <c r="E14" s="10">
        <v>19.3</v>
      </c>
      <c r="F14" s="9">
        <v>82</v>
      </c>
      <c r="G14" s="9">
        <v>60</v>
      </c>
      <c r="H14" s="9">
        <v>44</v>
      </c>
      <c r="I14" s="9">
        <v>44</v>
      </c>
      <c r="J14" s="10">
        <v>0</v>
      </c>
      <c r="K14" s="11">
        <v>59.33</v>
      </c>
      <c r="L14" s="11">
        <v>2.4900000000000002</v>
      </c>
    </row>
    <row r="15" spans="1:13">
      <c r="A15" s="9">
        <v>3</v>
      </c>
      <c r="B15" s="10">
        <v>32</v>
      </c>
      <c r="C15" s="10">
        <v>19.5</v>
      </c>
      <c r="D15" s="10">
        <v>20.3</v>
      </c>
      <c r="E15" s="10">
        <v>19</v>
      </c>
      <c r="F15" s="9">
        <v>89</v>
      </c>
      <c r="G15" s="9">
        <v>60</v>
      </c>
      <c r="H15" s="9">
        <v>48</v>
      </c>
      <c r="I15" s="9">
        <v>51</v>
      </c>
      <c r="J15" s="10">
        <v>0</v>
      </c>
      <c r="K15" s="11">
        <v>56.84</v>
      </c>
      <c r="L15" s="11">
        <v>3.18</v>
      </c>
    </row>
    <row r="16" spans="1:13">
      <c r="A16" s="9">
        <v>4</v>
      </c>
      <c r="B16" s="10">
        <v>32</v>
      </c>
      <c r="C16" s="10">
        <v>19</v>
      </c>
      <c r="D16" s="10">
        <v>20</v>
      </c>
      <c r="E16" s="10">
        <v>18.7</v>
      </c>
      <c r="F16" s="9">
        <v>88</v>
      </c>
      <c r="G16" s="9">
        <v>51</v>
      </c>
      <c r="H16" s="9">
        <v>38</v>
      </c>
      <c r="I16" s="9">
        <v>45</v>
      </c>
      <c r="J16" s="10">
        <v>0</v>
      </c>
      <c r="K16" s="12">
        <v>53.66</v>
      </c>
      <c r="L16" s="11">
        <v>11.62</v>
      </c>
    </row>
    <row r="17" spans="1:12">
      <c r="A17" s="9">
        <v>5</v>
      </c>
      <c r="B17" s="10"/>
      <c r="C17" s="10"/>
      <c r="D17" s="10"/>
      <c r="E17" s="10"/>
      <c r="F17" s="9"/>
      <c r="G17" s="15"/>
      <c r="H17" s="9"/>
      <c r="I17" s="9"/>
      <c r="J17" s="10"/>
      <c r="K17" s="11"/>
      <c r="L17" s="11"/>
    </row>
    <row r="18" spans="1:12">
      <c r="A18" s="9">
        <v>6</v>
      </c>
      <c r="B18" s="10"/>
      <c r="C18" s="10"/>
      <c r="D18" s="10"/>
      <c r="E18" s="10"/>
      <c r="F18" s="9"/>
      <c r="G18" s="9"/>
      <c r="H18" s="9"/>
      <c r="I18" s="9"/>
      <c r="J18" s="10"/>
      <c r="K18" s="11"/>
      <c r="L18" s="11"/>
    </row>
    <row r="19" spans="1:12">
      <c r="A19" s="9">
        <v>7</v>
      </c>
      <c r="B19" s="10">
        <v>31.2</v>
      </c>
      <c r="C19" s="10">
        <v>15</v>
      </c>
      <c r="D19" s="10">
        <v>16.8</v>
      </c>
      <c r="E19" s="10">
        <v>16</v>
      </c>
      <c r="F19" s="9">
        <v>92</v>
      </c>
      <c r="G19" s="9">
        <v>67</v>
      </c>
      <c r="H19" s="9">
        <v>36</v>
      </c>
      <c r="I19" s="9">
        <v>38</v>
      </c>
      <c r="J19" s="10">
        <v>0</v>
      </c>
      <c r="K19" s="11">
        <v>42.04</v>
      </c>
      <c r="L19" s="11">
        <v>3.54</v>
      </c>
    </row>
    <row r="20" spans="1:12">
      <c r="A20" s="9">
        <v>8</v>
      </c>
      <c r="B20" s="10">
        <v>31.2</v>
      </c>
      <c r="C20" s="10">
        <v>14.5</v>
      </c>
      <c r="D20" s="10">
        <v>16.3</v>
      </c>
      <c r="E20" s="10">
        <v>15.2</v>
      </c>
      <c r="F20" s="9">
        <v>89</v>
      </c>
      <c r="G20" s="9">
        <v>67</v>
      </c>
      <c r="H20" s="9">
        <v>32</v>
      </c>
      <c r="I20" s="9">
        <v>34</v>
      </c>
      <c r="J20" s="10">
        <v>0</v>
      </c>
      <c r="K20" s="11">
        <v>38.5</v>
      </c>
      <c r="L20" s="11">
        <v>3.34</v>
      </c>
    </row>
    <row r="21" spans="1:12">
      <c r="A21" s="9">
        <v>9</v>
      </c>
      <c r="B21" s="10">
        <v>30.5</v>
      </c>
      <c r="C21" s="10">
        <v>14</v>
      </c>
      <c r="D21" s="10">
        <v>16.399999999999999</v>
      </c>
      <c r="E21" s="10">
        <v>15.2</v>
      </c>
      <c r="F21" s="9">
        <v>87</v>
      </c>
      <c r="G21" s="9">
        <v>62</v>
      </c>
      <c r="H21" s="9">
        <v>31</v>
      </c>
      <c r="I21" s="9">
        <v>28</v>
      </c>
      <c r="J21" s="10">
        <v>0</v>
      </c>
      <c r="K21" s="11">
        <v>35.159999999999997</v>
      </c>
      <c r="L21" s="11">
        <v>3.67</v>
      </c>
    </row>
    <row r="22" spans="1:12">
      <c r="A22" s="9">
        <v>10</v>
      </c>
      <c r="B22" s="10">
        <v>32.5</v>
      </c>
      <c r="C22" s="10">
        <v>15</v>
      </c>
      <c r="D22" s="10">
        <v>17</v>
      </c>
      <c r="E22" s="10">
        <v>15.8</v>
      </c>
      <c r="F22" s="9">
        <v>87</v>
      </c>
      <c r="G22" s="9">
        <v>65</v>
      </c>
      <c r="H22" s="9">
        <v>40</v>
      </c>
      <c r="I22" s="9">
        <v>39</v>
      </c>
      <c r="J22" s="10">
        <v>0</v>
      </c>
      <c r="K22" s="11">
        <v>31.49</v>
      </c>
      <c r="L22" s="11">
        <v>8.84</v>
      </c>
    </row>
    <row r="23" spans="1:12">
      <c r="A23" s="9">
        <v>11</v>
      </c>
      <c r="B23" s="10"/>
      <c r="C23" s="10"/>
      <c r="D23" s="10"/>
      <c r="E23" s="10"/>
      <c r="F23" s="9"/>
      <c r="G23" s="9"/>
      <c r="H23" s="9"/>
      <c r="I23" s="9"/>
      <c r="J23" s="10"/>
      <c r="K23" s="11"/>
      <c r="L23" s="11"/>
    </row>
    <row r="24" spans="1:12">
      <c r="A24" s="9">
        <v>12</v>
      </c>
      <c r="B24" s="10"/>
      <c r="C24" s="10"/>
      <c r="D24" s="23"/>
      <c r="E24" s="10"/>
      <c r="F24" s="9"/>
      <c r="G24" s="9"/>
      <c r="H24" s="9"/>
      <c r="I24" s="9"/>
      <c r="J24" s="10"/>
      <c r="K24" s="11"/>
      <c r="L24" s="11"/>
    </row>
    <row r="25" spans="1:12">
      <c r="A25" s="9">
        <v>13</v>
      </c>
      <c r="B25" s="10">
        <v>33</v>
      </c>
      <c r="C25" s="10">
        <v>15.2</v>
      </c>
      <c r="D25" s="10">
        <v>19.8</v>
      </c>
      <c r="E25" s="10">
        <v>18</v>
      </c>
      <c r="F25" s="9">
        <v>83</v>
      </c>
      <c r="G25" s="9">
        <v>69</v>
      </c>
      <c r="H25" s="9">
        <v>40</v>
      </c>
      <c r="I25" s="9">
        <v>37</v>
      </c>
      <c r="J25" s="10">
        <v>0</v>
      </c>
      <c r="K25" s="11">
        <v>22.65</v>
      </c>
      <c r="L25" s="11">
        <v>4.5</v>
      </c>
    </row>
    <row r="26" spans="1:12">
      <c r="A26" s="9">
        <v>14</v>
      </c>
      <c r="B26" s="10">
        <v>33.700000000000003</v>
      </c>
      <c r="C26" s="10">
        <v>17.8</v>
      </c>
      <c r="D26" s="10">
        <v>18.5</v>
      </c>
      <c r="E26" s="10">
        <v>18</v>
      </c>
      <c r="F26" s="9">
        <v>96</v>
      </c>
      <c r="G26" s="9">
        <v>65</v>
      </c>
      <c r="H26" s="9">
        <v>33</v>
      </c>
      <c r="I26" s="9">
        <v>37</v>
      </c>
      <c r="J26" s="10">
        <v>0</v>
      </c>
      <c r="K26" s="11">
        <v>18.149999999999999</v>
      </c>
      <c r="L26" s="11">
        <v>2.33</v>
      </c>
    </row>
    <row r="27" spans="1:12">
      <c r="A27" s="9">
        <v>15</v>
      </c>
      <c r="B27" s="10">
        <v>34</v>
      </c>
      <c r="C27" s="10">
        <v>18.8</v>
      </c>
      <c r="D27" s="10">
        <v>20.5</v>
      </c>
      <c r="E27" s="10">
        <v>19</v>
      </c>
      <c r="F27" s="9">
        <v>87</v>
      </c>
      <c r="G27" s="9">
        <v>67</v>
      </c>
      <c r="H27" s="9">
        <v>38</v>
      </c>
      <c r="I27" s="9">
        <v>40</v>
      </c>
      <c r="J27" s="10">
        <v>0</v>
      </c>
      <c r="K27" s="11">
        <v>15.82</v>
      </c>
      <c r="L27" s="11">
        <v>4.5999999999999996</v>
      </c>
    </row>
    <row r="28" spans="1:12">
      <c r="A28" s="9">
        <v>16</v>
      </c>
      <c r="B28" s="10">
        <v>33.5</v>
      </c>
      <c r="C28" s="10">
        <v>19.7</v>
      </c>
      <c r="D28" s="10">
        <v>21.8</v>
      </c>
      <c r="E28" s="10">
        <v>20.2</v>
      </c>
      <c r="F28" s="9">
        <v>86</v>
      </c>
      <c r="G28" s="9">
        <v>68</v>
      </c>
      <c r="H28" s="9">
        <v>42</v>
      </c>
      <c r="I28" s="9">
        <v>43</v>
      </c>
      <c r="J28" s="10">
        <v>0</v>
      </c>
      <c r="K28" s="11">
        <v>11.22</v>
      </c>
      <c r="L28" s="11">
        <v>3.68</v>
      </c>
    </row>
    <row r="29" spans="1:12">
      <c r="A29" s="9">
        <v>17</v>
      </c>
      <c r="B29" s="10">
        <v>32.9</v>
      </c>
      <c r="C29" s="10">
        <v>18.7</v>
      </c>
      <c r="D29" s="10">
        <v>19.5</v>
      </c>
      <c r="E29" s="10">
        <v>18.7</v>
      </c>
      <c r="F29" s="9">
        <v>92</v>
      </c>
      <c r="G29" s="9">
        <v>64</v>
      </c>
      <c r="H29" s="9">
        <v>39</v>
      </c>
      <c r="I29" s="9">
        <v>40</v>
      </c>
      <c r="J29" s="10">
        <v>0</v>
      </c>
      <c r="K29" s="11" t="s">
        <v>78</v>
      </c>
      <c r="L29" s="11">
        <v>7.3</v>
      </c>
    </row>
    <row r="30" spans="1:12">
      <c r="A30" s="9">
        <v>18</v>
      </c>
      <c r="B30" s="10">
        <v>31.5</v>
      </c>
      <c r="C30" s="10">
        <v>19</v>
      </c>
      <c r="D30" s="10">
        <v>19.8</v>
      </c>
      <c r="E30" s="10">
        <v>18.8</v>
      </c>
      <c r="F30" s="9">
        <v>90</v>
      </c>
      <c r="G30" s="9">
        <v>65</v>
      </c>
      <c r="H30" s="9">
        <v>43</v>
      </c>
      <c r="I30" s="9">
        <v>46</v>
      </c>
      <c r="J30" s="10">
        <v>0</v>
      </c>
      <c r="K30" s="11">
        <v>66.61</v>
      </c>
      <c r="L30" s="11">
        <v>9.3800000000000008</v>
      </c>
    </row>
    <row r="31" spans="1:12">
      <c r="A31" s="9">
        <v>19</v>
      </c>
      <c r="B31" s="10"/>
      <c r="C31" s="10"/>
      <c r="D31" s="10"/>
      <c r="E31" s="10"/>
      <c r="F31" s="9"/>
      <c r="G31" s="9"/>
      <c r="H31" s="9"/>
      <c r="I31" s="9"/>
      <c r="J31" s="10"/>
      <c r="K31" s="11"/>
      <c r="L31" s="11"/>
    </row>
    <row r="32" spans="1:12">
      <c r="A32" s="9">
        <v>20</v>
      </c>
      <c r="B32" s="10"/>
      <c r="C32" s="10"/>
      <c r="D32" s="10"/>
      <c r="E32" s="10"/>
      <c r="F32" s="9"/>
      <c r="G32" s="9"/>
      <c r="H32" s="9"/>
      <c r="I32" s="9"/>
      <c r="J32" s="10"/>
      <c r="K32" s="11"/>
      <c r="L32" s="11"/>
    </row>
    <row r="33" spans="1:15" ht="17.25" customHeight="1">
      <c r="A33" s="9">
        <v>21</v>
      </c>
      <c r="B33" s="10">
        <v>26.6</v>
      </c>
      <c r="C33" s="10">
        <v>15.7</v>
      </c>
      <c r="D33" s="10">
        <v>16.899999999999999</v>
      </c>
      <c r="E33" s="10">
        <v>15</v>
      </c>
      <c r="F33" s="9">
        <v>82</v>
      </c>
      <c r="G33" s="9">
        <v>53</v>
      </c>
      <c r="H33" s="9">
        <v>41</v>
      </c>
      <c r="I33" s="9">
        <v>45</v>
      </c>
      <c r="J33" s="10">
        <v>0</v>
      </c>
      <c r="K33" s="11">
        <v>57.23</v>
      </c>
      <c r="L33" s="11">
        <v>2.9</v>
      </c>
    </row>
    <row r="34" spans="1:15" ht="17.25" customHeight="1">
      <c r="A34" s="9">
        <v>22</v>
      </c>
      <c r="B34" s="24">
        <v>27</v>
      </c>
      <c r="C34" s="10">
        <v>12.7</v>
      </c>
      <c r="D34" s="10">
        <v>14.8</v>
      </c>
      <c r="E34" s="10">
        <v>13</v>
      </c>
      <c r="F34" s="9">
        <v>80</v>
      </c>
      <c r="G34" s="9">
        <v>51</v>
      </c>
      <c r="H34" s="9">
        <v>39</v>
      </c>
      <c r="I34" s="9">
        <v>41</v>
      </c>
      <c r="J34" s="10">
        <v>0</v>
      </c>
      <c r="K34" s="11">
        <v>54.33</v>
      </c>
      <c r="L34" s="11">
        <v>4.07</v>
      </c>
    </row>
    <row r="35" spans="1:15" ht="17.25" customHeight="1">
      <c r="A35" s="9">
        <v>23</v>
      </c>
      <c r="B35" s="10">
        <v>29.7</v>
      </c>
      <c r="C35" s="10">
        <v>12</v>
      </c>
      <c r="D35" s="10">
        <v>13.3</v>
      </c>
      <c r="E35" s="10">
        <v>12.5</v>
      </c>
      <c r="F35" s="9">
        <v>91</v>
      </c>
      <c r="G35" s="9">
        <v>62</v>
      </c>
      <c r="H35" s="9">
        <v>40</v>
      </c>
      <c r="I35" s="9">
        <v>39</v>
      </c>
      <c r="J35" s="10">
        <v>0</v>
      </c>
      <c r="K35" s="11">
        <v>50.26</v>
      </c>
      <c r="L35" s="11">
        <v>1.27</v>
      </c>
      <c r="N35" t="s">
        <v>20</v>
      </c>
    </row>
    <row r="36" spans="1:15" ht="17.25" customHeight="1">
      <c r="A36" s="9">
        <v>24</v>
      </c>
      <c r="B36" s="10">
        <v>31.3</v>
      </c>
      <c r="C36" s="10">
        <v>12.5</v>
      </c>
      <c r="D36" s="10">
        <v>13.8</v>
      </c>
      <c r="E36" s="10">
        <v>13</v>
      </c>
      <c r="F36" s="15">
        <v>91</v>
      </c>
      <c r="G36" s="9">
        <v>62</v>
      </c>
      <c r="H36" s="9">
        <v>40</v>
      </c>
      <c r="I36" s="9">
        <v>39</v>
      </c>
      <c r="J36" s="10">
        <v>0</v>
      </c>
      <c r="K36" s="11">
        <v>48.99</v>
      </c>
      <c r="L36" s="11">
        <v>4.7300000000000004</v>
      </c>
    </row>
    <row r="37" spans="1:15" ht="17.25" customHeight="1">
      <c r="A37" s="9">
        <v>25</v>
      </c>
      <c r="B37" s="24">
        <v>33.799999999999997</v>
      </c>
      <c r="C37" s="10">
        <v>13.8</v>
      </c>
      <c r="D37" s="10">
        <v>16</v>
      </c>
      <c r="E37" s="10">
        <v>15</v>
      </c>
      <c r="F37" s="9">
        <v>89</v>
      </c>
      <c r="G37" s="9">
        <v>58</v>
      </c>
      <c r="H37" s="9">
        <v>39</v>
      </c>
      <c r="I37" s="9">
        <v>39</v>
      </c>
      <c r="J37" s="10">
        <v>0</v>
      </c>
      <c r="K37" s="11">
        <v>44.26</v>
      </c>
      <c r="L37" s="11">
        <v>8.25</v>
      </c>
    </row>
    <row r="38" spans="1:15" ht="17.25" customHeight="1">
      <c r="A38" s="9">
        <v>26</v>
      </c>
      <c r="B38" s="10"/>
      <c r="C38" s="10"/>
      <c r="D38" s="10"/>
      <c r="E38" s="10"/>
      <c r="F38" s="9"/>
      <c r="G38" s="9"/>
      <c r="H38" s="9"/>
      <c r="I38" s="9"/>
      <c r="J38" s="10"/>
      <c r="K38" s="11"/>
      <c r="L38" s="11"/>
    </row>
    <row r="39" spans="1:15" ht="17.25" customHeight="1">
      <c r="A39" s="9">
        <v>27</v>
      </c>
      <c r="B39" s="10"/>
      <c r="C39" s="10"/>
      <c r="D39" s="10"/>
      <c r="E39" s="10"/>
      <c r="F39" s="9"/>
      <c r="G39" s="9"/>
      <c r="H39" s="9"/>
      <c r="I39" s="9"/>
      <c r="J39" s="10"/>
      <c r="K39" s="11"/>
      <c r="L39" s="11"/>
      <c r="O39" s="21"/>
    </row>
    <row r="40" spans="1:15" s="77" customFormat="1" ht="17.25" customHeight="1">
      <c r="A40" s="74">
        <v>28</v>
      </c>
      <c r="B40" s="75">
        <v>33.799999999999997</v>
      </c>
      <c r="C40" s="75">
        <v>16</v>
      </c>
      <c r="D40" s="75">
        <v>19.8</v>
      </c>
      <c r="E40" s="75">
        <v>19</v>
      </c>
      <c r="F40" s="74">
        <v>92</v>
      </c>
      <c r="G40" s="74">
        <v>67</v>
      </c>
      <c r="H40" s="74">
        <v>40</v>
      </c>
      <c r="I40" s="74">
        <v>40</v>
      </c>
      <c r="J40" s="75">
        <v>0</v>
      </c>
      <c r="K40" s="76">
        <v>36.01</v>
      </c>
      <c r="L40" s="76">
        <v>5.41</v>
      </c>
    </row>
    <row r="41" spans="1:15" s="77" customFormat="1" ht="17.25" customHeight="1">
      <c r="A41" s="74">
        <v>29</v>
      </c>
      <c r="B41" s="75">
        <v>35</v>
      </c>
      <c r="C41" s="75">
        <v>19</v>
      </c>
      <c r="D41" s="75">
        <v>19.8</v>
      </c>
      <c r="E41" s="75">
        <v>18.7</v>
      </c>
      <c r="F41" s="74">
        <v>90</v>
      </c>
      <c r="G41" s="74">
        <v>65</v>
      </c>
      <c r="H41" s="74">
        <v>28</v>
      </c>
      <c r="I41" s="74">
        <v>33</v>
      </c>
      <c r="J41" s="75">
        <v>0</v>
      </c>
      <c r="K41" s="76">
        <v>30.6</v>
      </c>
      <c r="L41" s="76">
        <v>4.04</v>
      </c>
    </row>
    <row r="42" spans="1:15" s="77" customFormat="1" ht="17.25" customHeight="1">
      <c r="A42" s="74">
        <v>30</v>
      </c>
      <c r="B42" s="75">
        <v>33.5</v>
      </c>
      <c r="C42" s="75">
        <v>15.4</v>
      </c>
      <c r="D42" s="75">
        <v>16.5</v>
      </c>
      <c r="E42" s="75">
        <v>15.3</v>
      </c>
      <c r="F42" s="74">
        <v>87</v>
      </c>
      <c r="G42" s="74">
        <v>59</v>
      </c>
      <c r="H42" s="74">
        <v>41</v>
      </c>
      <c r="I42" s="74">
        <v>46</v>
      </c>
      <c r="J42" s="75">
        <v>0</v>
      </c>
      <c r="K42" s="76">
        <v>26.56</v>
      </c>
      <c r="L42" s="76">
        <v>17.27</v>
      </c>
    </row>
    <row r="43" spans="1:15" ht="17.25" customHeight="1">
      <c r="A43" s="9">
        <v>31</v>
      </c>
      <c r="B43" s="10"/>
      <c r="C43" s="10"/>
      <c r="D43" s="10"/>
      <c r="E43" s="25"/>
      <c r="F43" s="9"/>
      <c r="G43" s="9"/>
      <c r="H43" s="9"/>
      <c r="I43" s="9"/>
      <c r="J43" s="10"/>
      <c r="K43" s="16"/>
      <c r="L43" s="11"/>
    </row>
    <row r="44" spans="1:15" ht="17.25" customHeight="1">
      <c r="A44" s="13" t="s">
        <v>14</v>
      </c>
      <c r="B44" s="14">
        <f>SUM(B13:B43)</f>
        <v>702.89999999999986</v>
      </c>
      <c r="C44" s="9">
        <f t="shared" ref="C44:L44" si="0">SUM(C13:C43)</f>
        <v>360.49999999999994</v>
      </c>
      <c r="D44" s="9">
        <f t="shared" si="0"/>
        <v>400.80000000000007</v>
      </c>
      <c r="E44" s="9">
        <f>SUM(E13:E43)</f>
        <v>370.9</v>
      </c>
      <c r="F44" s="14">
        <f>SUM(F13:F43)</f>
        <v>1914</v>
      </c>
      <c r="G44" s="14">
        <f>SUM(G13:G43)</f>
        <v>1360</v>
      </c>
      <c r="H44" s="14">
        <f t="shared" si="0"/>
        <v>854</v>
      </c>
      <c r="I44" s="14">
        <f t="shared" si="0"/>
        <v>888</v>
      </c>
      <c r="J44" s="10">
        <f>SUM(J13:J43)</f>
        <v>0</v>
      </c>
      <c r="K44" s="11" t="s">
        <v>16</v>
      </c>
      <c r="L44" s="11">
        <f t="shared" si="0"/>
        <v>120.88999999999999</v>
      </c>
    </row>
    <row r="45" spans="1:15" ht="17.25" customHeight="1">
      <c r="A45" s="13" t="s">
        <v>15</v>
      </c>
      <c r="B45" s="10">
        <f t="shared" ref="B45:I45" si="1">B44/22</f>
        <v>31.949999999999992</v>
      </c>
      <c r="C45" s="10">
        <f t="shared" si="1"/>
        <v>16.386363636363633</v>
      </c>
      <c r="D45" s="10">
        <f t="shared" si="1"/>
        <v>18.218181818181822</v>
      </c>
      <c r="E45" s="10">
        <f t="shared" si="1"/>
        <v>16.859090909090909</v>
      </c>
      <c r="F45" s="11">
        <f t="shared" si="1"/>
        <v>87</v>
      </c>
      <c r="G45" s="11">
        <f t="shared" si="1"/>
        <v>61.81818181818182</v>
      </c>
      <c r="H45" s="11">
        <f t="shared" si="1"/>
        <v>38.81818181818182</v>
      </c>
      <c r="I45" s="11">
        <f t="shared" si="1"/>
        <v>40.363636363636367</v>
      </c>
      <c r="J45" s="11">
        <f>J44/30</f>
        <v>0</v>
      </c>
      <c r="K45" s="11" t="s">
        <v>16</v>
      </c>
      <c r="L45" s="11">
        <f>L44/22</f>
        <v>5.4949999999999992</v>
      </c>
    </row>
    <row r="46" spans="1:15" ht="17.25" customHeight="1">
      <c r="A46" s="20" t="s">
        <v>80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" right="0.7" top="0.38" bottom="0.23" header="0.3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Normal="130" zoomScaleSheetLayoutView="100" workbookViewId="0">
      <selection activeCell="A3" sqref="A3"/>
    </sheetView>
  </sheetViews>
  <sheetFormatPr defaultRowHeight="17.25" customHeight="1"/>
  <cols>
    <col min="1" max="1" width="4.7109375" customWidth="1"/>
    <col min="2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19.5" customHeight="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17.25" customHeight="1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17.25" customHeight="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17.25" customHeight="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17.25" customHeight="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19.5" customHeight="1">
      <c r="A6" s="1" t="s">
        <v>29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7.25" customHeight="1">
      <c r="A7" s="1" t="s">
        <v>32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2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7.25" customHeight="1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30" t="s">
        <v>2</v>
      </c>
      <c r="K9" s="91" t="s">
        <v>3</v>
      </c>
      <c r="L9" s="84"/>
    </row>
    <row r="10" spans="1:13" ht="17.25" customHeight="1">
      <c r="A10" s="82"/>
      <c r="B10" s="30"/>
      <c r="C10" s="30"/>
      <c r="D10" s="91" t="s">
        <v>4</v>
      </c>
      <c r="E10" s="84"/>
      <c r="F10" s="88"/>
      <c r="G10" s="89"/>
      <c r="H10" s="89"/>
      <c r="I10" s="90"/>
      <c r="J10" s="32" t="s">
        <v>5</v>
      </c>
      <c r="K10" s="92" t="s">
        <v>6</v>
      </c>
      <c r="L10" s="92" t="s">
        <v>7</v>
      </c>
    </row>
    <row r="11" spans="1:13" ht="17.25" customHeight="1">
      <c r="A11" s="82"/>
      <c r="B11" s="32" t="s">
        <v>8</v>
      </c>
      <c r="C11" s="32" t="s">
        <v>9</v>
      </c>
      <c r="D11" s="30" t="s">
        <v>10</v>
      </c>
      <c r="E11" s="33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32" t="s">
        <v>11</v>
      </c>
      <c r="K11" s="93"/>
      <c r="L11" s="93"/>
    </row>
    <row r="12" spans="1:13" ht="17.25" customHeight="1">
      <c r="A12" s="79"/>
      <c r="B12" s="31"/>
      <c r="C12" s="31"/>
      <c r="D12" s="31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 ht="17.25" customHeight="1">
      <c r="A13" s="9">
        <v>1</v>
      </c>
      <c r="B13" s="10">
        <v>32.5</v>
      </c>
      <c r="C13" s="10">
        <v>17</v>
      </c>
      <c r="D13" s="10">
        <v>18</v>
      </c>
      <c r="E13" s="10">
        <v>16.5</v>
      </c>
      <c r="F13" s="31">
        <v>86</v>
      </c>
      <c r="G13" s="31">
        <v>64</v>
      </c>
      <c r="H13" s="31">
        <v>34</v>
      </c>
      <c r="I13" s="31">
        <v>31</v>
      </c>
      <c r="J13" s="10">
        <v>0</v>
      </c>
      <c r="K13" s="11">
        <v>12.86</v>
      </c>
      <c r="L13" s="11">
        <v>4.26</v>
      </c>
    </row>
    <row r="14" spans="1:13" ht="17.25" customHeight="1">
      <c r="A14" s="9">
        <v>2</v>
      </c>
      <c r="B14" s="10">
        <v>32.5</v>
      </c>
      <c r="C14" s="10">
        <v>17</v>
      </c>
      <c r="D14" s="10">
        <v>18</v>
      </c>
      <c r="E14" s="10">
        <v>16.5</v>
      </c>
      <c r="F14" s="9">
        <v>86</v>
      </c>
      <c r="G14" s="9">
        <v>71</v>
      </c>
      <c r="H14" s="9">
        <v>34</v>
      </c>
      <c r="I14" s="9">
        <v>34</v>
      </c>
      <c r="J14" s="10">
        <v>0</v>
      </c>
      <c r="K14" s="11" t="s">
        <v>34</v>
      </c>
      <c r="L14" s="11">
        <v>4.92</v>
      </c>
    </row>
    <row r="15" spans="1:13" ht="17.25" customHeight="1">
      <c r="A15" s="9">
        <v>3</v>
      </c>
      <c r="B15" s="10">
        <v>34</v>
      </c>
      <c r="C15" s="10">
        <v>17.3</v>
      </c>
      <c r="D15" s="10">
        <v>18.2</v>
      </c>
      <c r="E15" s="10">
        <v>17.5</v>
      </c>
      <c r="F15" s="9">
        <v>94</v>
      </c>
      <c r="G15" s="9">
        <v>58</v>
      </c>
      <c r="H15" s="9">
        <v>28</v>
      </c>
      <c r="I15" s="9">
        <v>26</v>
      </c>
      <c r="J15" s="10">
        <v>0</v>
      </c>
      <c r="K15" s="11">
        <v>63.78</v>
      </c>
      <c r="L15" s="11">
        <v>5.16</v>
      </c>
    </row>
    <row r="16" spans="1:13" ht="17.25" customHeight="1">
      <c r="A16" s="9">
        <v>4</v>
      </c>
      <c r="B16" s="10">
        <v>35</v>
      </c>
      <c r="C16" s="10">
        <v>16.7</v>
      </c>
      <c r="D16" s="10">
        <v>18</v>
      </c>
      <c r="E16" s="10">
        <v>16</v>
      </c>
      <c r="F16" s="9">
        <v>80</v>
      </c>
      <c r="G16" s="9">
        <v>50</v>
      </c>
      <c r="H16" s="9">
        <v>29</v>
      </c>
      <c r="I16" s="9">
        <v>28</v>
      </c>
      <c r="J16" s="10">
        <v>0</v>
      </c>
      <c r="K16" s="12">
        <v>58.62</v>
      </c>
      <c r="L16" s="11">
        <v>3.27</v>
      </c>
    </row>
    <row r="17" spans="1:13" ht="17.25" customHeight="1">
      <c r="A17" s="9">
        <v>5</v>
      </c>
      <c r="B17" s="10">
        <v>32</v>
      </c>
      <c r="C17" s="10">
        <v>18.3</v>
      </c>
      <c r="D17" s="10">
        <v>20.5</v>
      </c>
      <c r="E17" s="10">
        <v>18.5</v>
      </c>
      <c r="F17" s="9">
        <v>81</v>
      </c>
      <c r="G17" s="15">
        <v>74</v>
      </c>
      <c r="H17" s="9">
        <v>45</v>
      </c>
      <c r="I17" s="9">
        <v>45</v>
      </c>
      <c r="J17" s="10">
        <v>0</v>
      </c>
      <c r="K17" s="11">
        <v>55.35</v>
      </c>
      <c r="L17" s="11">
        <v>5.33</v>
      </c>
    </row>
    <row r="18" spans="1:13" ht="17.25" customHeight="1">
      <c r="A18" s="9">
        <v>6</v>
      </c>
      <c r="B18" s="10">
        <v>34</v>
      </c>
      <c r="C18" s="10">
        <v>19.600000000000001</v>
      </c>
      <c r="D18" s="10">
        <v>21</v>
      </c>
      <c r="E18" s="10">
        <v>19.5</v>
      </c>
      <c r="F18" s="9">
        <v>87</v>
      </c>
      <c r="G18" s="9">
        <v>65</v>
      </c>
      <c r="H18" s="9">
        <v>36</v>
      </c>
      <c r="I18" s="9">
        <v>32</v>
      </c>
      <c r="J18" s="10">
        <v>0</v>
      </c>
      <c r="K18" s="11">
        <v>50.02</v>
      </c>
      <c r="L18" s="11">
        <v>2.77</v>
      </c>
    </row>
    <row r="19" spans="1:13" ht="17.25" customHeight="1">
      <c r="A19" s="9">
        <v>7</v>
      </c>
      <c r="B19" s="10">
        <v>34</v>
      </c>
      <c r="C19" s="10">
        <v>18</v>
      </c>
      <c r="D19" s="10">
        <v>19</v>
      </c>
      <c r="E19" s="10">
        <v>18</v>
      </c>
      <c r="F19" s="9">
        <v>90</v>
      </c>
      <c r="G19" s="9">
        <v>59</v>
      </c>
      <c r="H19" s="9">
        <v>33</v>
      </c>
      <c r="I19" s="9">
        <v>30</v>
      </c>
      <c r="J19" s="10">
        <v>0</v>
      </c>
      <c r="K19" s="11">
        <v>47.25</v>
      </c>
      <c r="L19" s="11">
        <v>5.37</v>
      </c>
    </row>
    <row r="20" spans="1:13" ht="17.25" customHeight="1">
      <c r="A20" s="9">
        <v>8</v>
      </c>
      <c r="B20" s="10">
        <v>34.5</v>
      </c>
      <c r="C20" s="10">
        <v>19.5</v>
      </c>
      <c r="D20" s="10">
        <v>21.5</v>
      </c>
      <c r="E20" s="10">
        <v>19</v>
      </c>
      <c r="F20" s="9">
        <v>79</v>
      </c>
      <c r="G20" s="9">
        <v>61</v>
      </c>
      <c r="H20" s="9">
        <v>33</v>
      </c>
      <c r="I20" s="9">
        <v>33</v>
      </c>
      <c r="J20" s="10">
        <v>0</v>
      </c>
      <c r="K20" s="11">
        <v>41.88</v>
      </c>
      <c r="L20" s="11">
        <v>3.8</v>
      </c>
    </row>
    <row r="21" spans="1:13" ht="17.25" customHeight="1">
      <c r="A21" s="9">
        <v>9</v>
      </c>
      <c r="B21" s="10">
        <v>33.700000000000003</v>
      </c>
      <c r="C21" s="10">
        <v>19.5</v>
      </c>
      <c r="D21" s="10">
        <v>20.5</v>
      </c>
      <c r="E21" s="10">
        <v>19</v>
      </c>
      <c r="F21" s="9">
        <v>87</v>
      </c>
      <c r="G21" s="9">
        <v>59</v>
      </c>
      <c r="H21" s="9">
        <v>34</v>
      </c>
      <c r="I21" s="9">
        <v>35</v>
      </c>
      <c r="J21" s="10">
        <v>0</v>
      </c>
      <c r="K21" s="11">
        <v>38.08</v>
      </c>
      <c r="L21" s="11">
        <v>4.6500000000000004</v>
      </c>
    </row>
    <row r="22" spans="1:13" ht="17.25" customHeight="1">
      <c r="A22" s="9">
        <v>10</v>
      </c>
      <c r="B22" s="10">
        <v>33.5</v>
      </c>
      <c r="C22" s="10">
        <v>19</v>
      </c>
      <c r="D22" s="10">
        <v>19.5</v>
      </c>
      <c r="E22" s="10">
        <v>18</v>
      </c>
      <c r="F22" s="9">
        <v>87</v>
      </c>
      <c r="G22" s="9">
        <v>47</v>
      </c>
      <c r="H22" s="9">
        <v>34</v>
      </c>
      <c r="I22" s="9">
        <v>30</v>
      </c>
      <c r="J22" s="10">
        <v>0</v>
      </c>
      <c r="K22" s="11">
        <v>33.43</v>
      </c>
      <c r="L22" s="11">
        <v>5.27</v>
      </c>
      <c r="M22">
        <v>0</v>
      </c>
    </row>
    <row r="23" spans="1:13" ht="17.25" customHeight="1">
      <c r="A23" s="9">
        <v>11</v>
      </c>
      <c r="B23" s="10">
        <v>35.6</v>
      </c>
      <c r="C23" s="10">
        <v>18.100000000000001</v>
      </c>
      <c r="D23" s="10">
        <v>19.3</v>
      </c>
      <c r="E23" s="10">
        <v>17.5</v>
      </c>
      <c r="F23" s="9">
        <v>83</v>
      </c>
      <c r="G23" s="9">
        <v>66</v>
      </c>
      <c r="H23" s="9">
        <v>33</v>
      </c>
      <c r="I23" s="9">
        <v>34</v>
      </c>
      <c r="J23" s="10">
        <v>0</v>
      </c>
      <c r="K23" s="11">
        <v>28.16</v>
      </c>
      <c r="L23" s="11">
        <v>4.9400000000000004</v>
      </c>
    </row>
    <row r="24" spans="1:13" ht="17.25" customHeight="1">
      <c r="A24" s="9">
        <v>12</v>
      </c>
      <c r="B24" s="10">
        <v>35.5</v>
      </c>
      <c r="C24" s="10">
        <v>19.5</v>
      </c>
      <c r="D24" s="23">
        <v>20.6</v>
      </c>
      <c r="E24" s="10">
        <v>18.5</v>
      </c>
      <c r="F24" s="9">
        <v>81</v>
      </c>
      <c r="G24" s="9">
        <v>66</v>
      </c>
      <c r="H24" s="9">
        <v>29</v>
      </c>
      <c r="I24" s="9">
        <v>28</v>
      </c>
      <c r="J24" s="10">
        <v>0</v>
      </c>
      <c r="K24" s="11">
        <v>23.22</v>
      </c>
      <c r="L24" s="11">
        <v>2.5499999999999998</v>
      </c>
    </row>
    <row r="25" spans="1:13" ht="17.25" customHeight="1">
      <c r="A25" s="9">
        <v>13</v>
      </c>
      <c r="B25" s="10">
        <v>35.5</v>
      </c>
      <c r="C25" s="10">
        <v>19.2</v>
      </c>
      <c r="D25" s="10">
        <v>20</v>
      </c>
      <c r="E25" s="10">
        <v>17.899999999999999</v>
      </c>
      <c r="F25" s="9">
        <v>81</v>
      </c>
      <c r="G25" s="9">
        <v>45</v>
      </c>
      <c r="H25" s="9">
        <v>34</v>
      </c>
      <c r="I25" s="9">
        <v>33</v>
      </c>
      <c r="J25" s="10">
        <v>0</v>
      </c>
      <c r="K25" s="11">
        <v>20.67</v>
      </c>
      <c r="L25" s="11">
        <v>8.86</v>
      </c>
    </row>
    <row r="26" spans="1:13" ht="17.25" customHeight="1">
      <c r="A26" s="9">
        <v>14</v>
      </c>
      <c r="B26" s="10">
        <v>35</v>
      </c>
      <c r="C26" s="10">
        <v>17.5</v>
      </c>
      <c r="D26" s="10">
        <v>19</v>
      </c>
      <c r="E26" s="10">
        <v>16</v>
      </c>
      <c r="F26" s="9">
        <v>72</v>
      </c>
      <c r="G26" s="9">
        <v>51</v>
      </c>
      <c r="H26" s="9">
        <v>36</v>
      </c>
      <c r="I26" s="9">
        <v>36</v>
      </c>
      <c r="J26" s="10">
        <v>0</v>
      </c>
      <c r="K26" s="11">
        <v>11.81</v>
      </c>
      <c r="L26" s="11">
        <v>6.84</v>
      </c>
    </row>
    <row r="27" spans="1:13" ht="17.25" customHeight="1">
      <c r="A27" s="9">
        <v>15</v>
      </c>
      <c r="B27" s="10">
        <v>35</v>
      </c>
      <c r="C27" s="10">
        <v>15.5</v>
      </c>
      <c r="D27" s="10">
        <v>16</v>
      </c>
      <c r="E27" s="10">
        <v>14</v>
      </c>
      <c r="F27" s="9">
        <v>79</v>
      </c>
      <c r="G27" s="9">
        <v>41</v>
      </c>
      <c r="H27" s="9">
        <v>19</v>
      </c>
      <c r="I27" s="9">
        <v>16</v>
      </c>
      <c r="J27" s="10">
        <v>0</v>
      </c>
      <c r="K27" s="11" t="s">
        <v>35</v>
      </c>
      <c r="L27" s="11">
        <v>6.44</v>
      </c>
    </row>
    <row r="28" spans="1:13" ht="17.25" customHeight="1">
      <c r="A28" s="9">
        <v>16</v>
      </c>
      <c r="B28" s="10">
        <v>35</v>
      </c>
      <c r="C28" s="10">
        <v>16</v>
      </c>
      <c r="D28" s="10">
        <v>16.5</v>
      </c>
      <c r="E28" s="10">
        <v>15</v>
      </c>
      <c r="F28" s="9">
        <v>85</v>
      </c>
      <c r="G28" s="9">
        <v>53</v>
      </c>
      <c r="H28" s="9">
        <v>30</v>
      </c>
      <c r="I28" s="9">
        <v>24</v>
      </c>
      <c r="J28" s="10">
        <v>0</v>
      </c>
      <c r="K28" s="11">
        <v>65.12</v>
      </c>
      <c r="L28" s="11">
        <v>4.18</v>
      </c>
    </row>
    <row r="29" spans="1:13" ht="17.25" customHeight="1">
      <c r="A29" s="9">
        <v>17</v>
      </c>
      <c r="B29" s="10">
        <v>35.6</v>
      </c>
      <c r="C29" s="10">
        <v>16.399999999999999</v>
      </c>
      <c r="D29" s="10">
        <v>18.5</v>
      </c>
      <c r="E29" s="10">
        <v>16.5</v>
      </c>
      <c r="F29" s="9">
        <v>80</v>
      </c>
      <c r="G29" s="9">
        <v>44</v>
      </c>
      <c r="H29" s="9">
        <v>32</v>
      </c>
      <c r="I29" s="9">
        <v>30</v>
      </c>
      <c r="J29" s="10">
        <v>0</v>
      </c>
      <c r="K29" s="11">
        <v>60.94</v>
      </c>
      <c r="L29" s="11">
        <v>5.81</v>
      </c>
    </row>
    <row r="30" spans="1:13" ht="17.25" customHeight="1">
      <c r="A30" s="9">
        <v>18</v>
      </c>
      <c r="B30" s="10">
        <v>33</v>
      </c>
      <c r="C30" s="10">
        <v>18.8</v>
      </c>
      <c r="D30" s="10">
        <v>21.2</v>
      </c>
      <c r="E30" s="10">
        <v>18.5</v>
      </c>
      <c r="F30" s="9">
        <v>77</v>
      </c>
      <c r="G30" s="9">
        <v>48</v>
      </c>
      <c r="H30" s="9">
        <v>36</v>
      </c>
      <c r="I30" s="9">
        <v>36</v>
      </c>
      <c r="J30" s="10">
        <v>0</v>
      </c>
      <c r="K30" s="11">
        <v>55.13</v>
      </c>
      <c r="L30" s="11">
        <v>4.05</v>
      </c>
    </row>
    <row r="31" spans="1:13" ht="17.25" customHeight="1">
      <c r="A31" s="9">
        <v>19</v>
      </c>
      <c r="B31" s="10">
        <v>34.5</v>
      </c>
      <c r="C31" s="10">
        <v>19.5</v>
      </c>
      <c r="D31" s="10">
        <v>21</v>
      </c>
      <c r="E31" s="10">
        <v>18.5</v>
      </c>
      <c r="F31" s="9">
        <v>78</v>
      </c>
      <c r="G31" s="9">
        <v>69</v>
      </c>
      <c r="H31" s="9">
        <v>35</v>
      </c>
      <c r="I31" s="9">
        <v>35</v>
      </c>
      <c r="J31" s="10">
        <v>0</v>
      </c>
      <c r="K31" s="11">
        <v>51.08</v>
      </c>
      <c r="L31" s="11">
        <v>3.64</v>
      </c>
    </row>
    <row r="32" spans="1:13" ht="17.25" customHeight="1">
      <c r="A32" s="9">
        <v>20</v>
      </c>
      <c r="B32" s="10">
        <v>34.200000000000003</v>
      </c>
      <c r="C32" s="10">
        <v>19.2</v>
      </c>
      <c r="D32" s="10">
        <v>20.5</v>
      </c>
      <c r="E32" s="10">
        <v>18</v>
      </c>
      <c r="F32" s="9">
        <v>78</v>
      </c>
      <c r="G32" s="9">
        <v>66</v>
      </c>
      <c r="H32" s="9">
        <v>35</v>
      </c>
      <c r="I32" s="9">
        <v>35</v>
      </c>
      <c r="J32" s="10">
        <v>0</v>
      </c>
      <c r="K32" s="11">
        <v>47.44</v>
      </c>
      <c r="L32" s="11">
        <v>5.18</v>
      </c>
    </row>
    <row r="33" spans="1:15" ht="17.25" customHeight="1">
      <c r="A33" s="9">
        <v>21</v>
      </c>
      <c r="B33" s="10">
        <v>35</v>
      </c>
      <c r="C33" s="10">
        <v>18.3</v>
      </c>
      <c r="D33" s="10">
        <v>20.6</v>
      </c>
      <c r="E33" s="10">
        <v>18</v>
      </c>
      <c r="F33" s="9">
        <v>77</v>
      </c>
      <c r="G33" s="9">
        <v>39</v>
      </c>
      <c r="H33" s="9">
        <v>32</v>
      </c>
      <c r="I33" s="9">
        <v>32</v>
      </c>
      <c r="J33" s="10">
        <v>0</v>
      </c>
      <c r="K33" s="11">
        <v>42.26</v>
      </c>
      <c r="L33" s="11">
        <v>4.99</v>
      </c>
    </row>
    <row r="34" spans="1:15" ht="17.25" customHeight="1">
      <c r="A34" s="9">
        <v>22</v>
      </c>
      <c r="B34" s="24">
        <v>34.5</v>
      </c>
      <c r="C34" s="10">
        <v>18.600000000000001</v>
      </c>
      <c r="D34" s="10">
        <v>20</v>
      </c>
      <c r="E34" s="10">
        <v>18</v>
      </c>
      <c r="F34" s="9">
        <v>81</v>
      </c>
      <c r="G34" s="9">
        <v>43</v>
      </c>
      <c r="H34" s="9">
        <v>32</v>
      </c>
      <c r="I34" s="9">
        <v>30</v>
      </c>
      <c r="J34" s="10">
        <v>0</v>
      </c>
      <c r="K34" s="11">
        <v>37.270000000000003</v>
      </c>
      <c r="L34" s="11">
        <v>5.54</v>
      </c>
    </row>
    <row r="35" spans="1:15" ht="17.25" customHeight="1">
      <c r="A35" s="9">
        <v>23</v>
      </c>
      <c r="B35" s="10">
        <v>34</v>
      </c>
      <c r="C35" s="10">
        <v>17.5</v>
      </c>
      <c r="D35" s="10">
        <v>20</v>
      </c>
      <c r="E35" s="10">
        <v>17.5</v>
      </c>
      <c r="F35" s="9">
        <v>78</v>
      </c>
      <c r="G35" s="9">
        <v>47</v>
      </c>
      <c r="H35" s="9">
        <v>28</v>
      </c>
      <c r="I35" s="9">
        <v>28</v>
      </c>
      <c r="J35" s="10">
        <v>0</v>
      </c>
      <c r="K35" s="11">
        <v>31.73</v>
      </c>
      <c r="L35" s="11">
        <v>3.84</v>
      </c>
      <c r="N35" t="s">
        <v>20</v>
      </c>
    </row>
    <row r="36" spans="1:15" ht="17.25" customHeight="1">
      <c r="A36" s="9">
        <v>24</v>
      </c>
      <c r="B36" s="10">
        <v>34.6</v>
      </c>
      <c r="C36" s="10">
        <v>17.2</v>
      </c>
      <c r="D36" s="10">
        <v>19</v>
      </c>
      <c r="E36" s="10">
        <v>16.5</v>
      </c>
      <c r="F36" s="15">
        <v>77</v>
      </c>
      <c r="G36" s="9">
        <v>40</v>
      </c>
      <c r="H36" s="9">
        <v>30</v>
      </c>
      <c r="I36" s="9">
        <v>30</v>
      </c>
      <c r="J36" s="10">
        <v>0</v>
      </c>
      <c r="K36" s="11">
        <v>27.89</v>
      </c>
      <c r="L36" s="11">
        <v>5.34</v>
      </c>
    </row>
    <row r="37" spans="1:15" ht="17.25" customHeight="1">
      <c r="A37" s="9">
        <v>25</v>
      </c>
      <c r="B37" s="24">
        <v>35</v>
      </c>
      <c r="C37" s="10">
        <v>17.7</v>
      </c>
      <c r="D37" s="10">
        <v>19.3</v>
      </c>
      <c r="E37" s="10">
        <v>17.5</v>
      </c>
      <c r="F37" s="9">
        <v>83</v>
      </c>
      <c r="G37" s="9">
        <v>62</v>
      </c>
      <c r="H37" s="9">
        <v>23</v>
      </c>
      <c r="I37" s="9">
        <v>23</v>
      </c>
      <c r="J37" s="10">
        <v>0</v>
      </c>
      <c r="K37" s="11">
        <v>22.55</v>
      </c>
      <c r="L37" s="11">
        <v>3.4</v>
      </c>
    </row>
    <row r="38" spans="1:15" ht="17.25" customHeight="1">
      <c r="A38" s="9">
        <v>26</v>
      </c>
      <c r="B38" s="10">
        <v>34.799999999999997</v>
      </c>
      <c r="C38" s="10">
        <v>18.5</v>
      </c>
      <c r="D38" s="10">
        <v>20</v>
      </c>
      <c r="E38" s="10">
        <v>17.5</v>
      </c>
      <c r="F38" s="9">
        <v>78</v>
      </c>
      <c r="G38" s="9">
        <v>40</v>
      </c>
      <c r="H38" s="9">
        <v>32</v>
      </c>
      <c r="I38" s="9">
        <v>29</v>
      </c>
      <c r="J38" s="10">
        <v>0</v>
      </c>
      <c r="K38" s="11">
        <v>19.149999999999999</v>
      </c>
      <c r="L38" s="11">
        <v>3.8</v>
      </c>
    </row>
    <row r="39" spans="1:15" ht="17.25" customHeight="1">
      <c r="A39" s="9">
        <v>27</v>
      </c>
      <c r="B39" s="10">
        <v>34.5</v>
      </c>
      <c r="C39" s="10">
        <v>19.600000000000001</v>
      </c>
      <c r="D39" s="10">
        <v>22</v>
      </c>
      <c r="E39" s="10">
        <v>19</v>
      </c>
      <c r="F39" s="9">
        <v>74</v>
      </c>
      <c r="G39" s="9">
        <v>62</v>
      </c>
      <c r="H39" s="9">
        <v>33</v>
      </c>
      <c r="I39" s="9">
        <v>32</v>
      </c>
      <c r="J39" s="10">
        <v>0</v>
      </c>
      <c r="K39" s="11" t="s">
        <v>36</v>
      </c>
      <c r="L39" s="11">
        <v>9.57</v>
      </c>
      <c r="O39" s="21"/>
    </row>
    <row r="40" spans="1:15" ht="17.25" customHeight="1">
      <c r="A40" s="9">
        <v>28</v>
      </c>
      <c r="B40" s="10">
        <v>35</v>
      </c>
      <c r="C40" s="10">
        <v>19</v>
      </c>
      <c r="D40" s="10">
        <v>20.5</v>
      </c>
      <c r="E40" s="10">
        <v>18</v>
      </c>
      <c r="F40" s="9">
        <v>78</v>
      </c>
      <c r="G40" s="9">
        <v>44</v>
      </c>
      <c r="H40" s="9">
        <v>36</v>
      </c>
      <c r="I40" s="9">
        <v>36</v>
      </c>
      <c r="J40" s="10">
        <v>0</v>
      </c>
      <c r="K40" s="11">
        <v>70.510000000000005</v>
      </c>
      <c r="L40" s="11">
        <v>5.29</v>
      </c>
    </row>
    <row r="41" spans="1:15" ht="17.25" customHeight="1">
      <c r="A41" s="9">
        <v>29</v>
      </c>
      <c r="B41" s="10">
        <v>34.9</v>
      </c>
      <c r="C41" s="10">
        <v>20.5</v>
      </c>
      <c r="D41" s="10">
        <v>22.5</v>
      </c>
      <c r="E41" s="10">
        <v>19.5</v>
      </c>
      <c r="F41" s="9">
        <v>74</v>
      </c>
      <c r="G41" s="9">
        <v>64</v>
      </c>
      <c r="H41" s="9">
        <v>38</v>
      </c>
      <c r="I41" s="9">
        <v>34</v>
      </c>
      <c r="J41" s="10">
        <v>0</v>
      </c>
      <c r="K41" s="11">
        <v>65.22</v>
      </c>
      <c r="L41" s="11">
        <v>5.12</v>
      </c>
    </row>
    <row r="42" spans="1:15" ht="17.25" customHeight="1">
      <c r="A42" s="9">
        <v>30</v>
      </c>
      <c r="B42" s="10"/>
      <c r="C42" s="10"/>
      <c r="D42" s="10"/>
      <c r="E42" s="10"/>
      <c r="F42" s="9"/>
      <c r="G42" s="9"/>
      <c r="H42" s="9"/>
      <c r="I42" s="9"/>
      <c r="J42" s="10"/>
      <c r="K42" s="11"/>
      <c r="L42" s="11"/>
    </row>
    <row r="43" spans="1:15" ht="17.25" customHeight="1">
      <c r="A43" s="9">
        <v>31</v>
      </c>
      <c r="B43" s="10"/>
      <c r="C43" s="10"/>
      <c r="D43" s="10"/>
      <c r="E43" s="25"/>
      <c r="F43" s="9"/>
      <c r="G43" s="9"/>
      <c r="H43" s="9"/>
      <c r="I43" s="9"/>
      <c r="J43" s="10"/>
      <c r="K43" s="16"/>
      <c r="L43" s="11"/>
    </row>
    <row r="44" spans="1:15" ht="17.25" customHeight="1">
      <c r="A44" s="13" t="s">
        <v>14</v>
      </c>
      <c r="B44" s="22">
        <f>SUM(B13:B43)</f>
        <v>996.9</v>
      </c>
      <c r="C44" s="9">
        <f t="shared" ref="C44:L44" si="0">SUM(C13:C43)</f>
        <v>528.5</v>
      </c>
      <c r="D44" s="9">
        <f t="shared" si="0"/>
        <v>570.70000000000005</v>
      </c>
      <c r="E44" s="9">
        <f>SUM(E13:E43)</f>
        <v>510.4</v>
      </c>
      <c r="F44" s="14">
        <f>SUM(F13:F43)</f>
        <v>2351</v>
      </c>
      <c r="G44" s="14">
        <f>SUM(G13:G43)</f>
        <v>1598</v>
      </c>
      <c r="H44" s="14">
        <f t="shared" si="0"/>
        <v>943</v>
      </c>
      <c r="I44" s="14">
        <f t="shared" si="0"/>
        <v>905</v>
      </c>
      <c r="J44" s="10">
        <f>SUM(J13:J43)</f>
        <v>0</v>
      </c>
      <c r="K44" s="11" t="s">
        <v>16</v>
      </c>
      <c r="L44" s="11">
        <f t="shared" si="0"/>
        <v>144.18</v>
      </c>
    </row>
    <row r="45" spans="1:15" ht="17.25" customHeight="1">
      <c r="A45" s="13" t="s">
        <v>15</v>
      </c>
      <c r="B45" s="10">
        <f t="shared" ref="B45:I45" si="1">B44/29</f>
        <v>34.375862068965517</v>
      </c>
      <c r="C45" s="10">
        <f t="shared" si="1"/>
        <v>18.224137931034484</v>
      </c>
      <c r="D45" s="10">
        <f t="shared" si="1"/>
        <v>19.679310344827588</v>
      </c>
      <c r="E45" s="10">
        <f t="shared" si="1"/>
        <v>17.599999999999998</v>
      </c>
      <c r="F45" s="11">
        <f t="shared" si="1"/>
        <v>81.068965517241381</v>
      </c>
      <c r="G45" s="11">
        <f t="shared" si="1"/>
        <v>55.103448275862071</v>
      </c>
      <c r="H45" s="11">
        <f t="shared" si="1"/>
        <v>32.517241379310342</v>
      </c>
      <c r="I45" s="11">
        <f t="shared" si="1"/>
        <v>31.206896551724139</v>
      </c>
      <c r="J45" s="10">
        <f>J44/2</f>
        <v>0</v>
      </c>
      <c r="K45" s="11" t="s">
        <v>16</v>
      </c>
      <c r="L45" s="11">
        <f>L44/29</f>
        <v>4.9717241379310346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 ht="17.25" customHeight="1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0866141732283472" right="0.70866141732283472" top="0.47244094488188981" bottom="0.47244094488188981" header="0.31496062992125984" footer="0.31496062992125984"/>
  <pageSetup paperSize="9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Normal="130" zoomScaleSheetLayoutView="100" workbookViewId="0">
      <selection activeCell="J45" sqref="J45"/>
    </sheetView>
  </sheetViews>
  <sheetFormatPr defaultRowHeight="17.25" customHeight="1"/>
  <cols>
    <col min="1" max="1" width="4.7109375" customWidth="1"/>
    <col min="2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19.5" customHeight="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17.25" customHeight="1">
      <c r="A2" s="81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17.25" customHeight="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17.25" customHeight="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17.25" customHeight="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19.5" customHeight="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7.25" customHeight="1">
      <c r="A7" s="1" t="s">
        <v>38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2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7.25" customHeight="1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34" t="s">
        <v>2</v>
      </c>
      <c r="K9" s="91" t="s">
        <v>3</v>
      </c>
      <c r="L9" s="84"/>
    </row>
    <row r="10" spans="1:13" ht="17.25" customHeight="1">
      <c r="A10" s="82"/>
      <c r="B10" s="34"/>
      <c r="C10" s="34"/>
      <c r="D10" s="91" t="s">
        <v>4</v>
      </c>
      <c r="E10" s="84"/>
      <c r="F10" s="88"/>
      <c r="G10" s="89"/>
      <c r="H10" s="89"/>
      <c r="I10" s="90"/>
      <c r="J10" s="36" t="s">
        <v>5</v>
      </c>
      <c r="K10" s="92" t="s">
        <v>6</v>
      </c>
      <c r="L10" s="92" t="s">
        <v>7</v>
      </c>
    </row>
    <row r="11" spans="1:13" ht="17.25" customHeight="1">
      <c r="A11" s="82"/>
      <c r="B11" s="36" t="s">
        <v>8</v>
      </c>
      <c r="C11" s="36" t="s">
        <v>9</v>
      </c>
      <c r="D11" s="34" t="s">
        <v>10</v>
      </c>
      <c r="E11" s="37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36" t="s">
        <v>11</v>
      </c>
      <c r="K11" s="93"/>
      <c r="L11" s="93"/>
    </row>
    <row r="12" spans="1:13" ht="17.25" customHeight="1">
      <c r="A12" s="79"/>
      <c r="B12" s="35"/>
      <c r="C12" s="35"/>
      <c r="D12" s="35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 ht="17.25" customHeight="1">
      <c r="A13" s="9">
        <v>1</v>
      </c>
      <c r="B13" s="10">
        <v>36.799999999999997</v>
      </c>
      <c r="C13" s="10">
        <v>22.5</v>
      </c>
      <c r="D13" s="10">
        <v>24.5</v>
      </c>
      <c r="E13" s="10">
        <v>22</v>
      </c>
      <c r="F13" s="35">
        <v>80</v>
      </c>
      <c r="G13" s="35">
        <v>56</v>
      </c>
      <c r="H13" s="35">
        <v>34</v>
      </c>
      <c r="I13" s="35">
        <v>33</v>
      </c>
      <c r="J13" s="10">
        <v>0</v>
      </c>
      <c r="K13" s="11">
        <v>60.1</v>
      </c>
      <c r="L13" s="11">
        <v>5.94</v>
      </c>
    </row>
    <row r="14" spans="1:13" ht="17.25" customHeight="1">
      <c r="A14" s="9">
        <v>2</v>
      </c>
      <c r="B14" s="10">
        <v>37.5</v>
      </c>
      <c r="C14" s="10">
        <v>21.4</v>
      </c>
      <c r="D14" s="10">
        <v>24</v>
      </c>
      <c r="E14" s="10">
        <v>21</v>
      </c>
      <c r="F14" s="9">
        <v>75</v>
      </c>
      <c r="G14" s="9">
        <v>48</v>
      </c>
      <c r="H14" s="9">
        <v>31</v>
      </c>
      <c r="I14" s="9">
        <v>30</v>
      </c>
      <c r="J14" s="10">
        <v>0</v>
      </c>
      <c r="K14" s="11">
        <v>54.16</v>
      </c>
      <c r="L14" s="11">
        <v>3.72</v>
      </c>
    </row>
    <row r="15" spans="1:13" ht="17.25" customHeight="1">
      <c r="A15" s="9">
        <v>3</v>
      </c>
      <c r="B15" s="10">
        <v>36.6</v>
      </c>
      <c r="C15" s="10">
        <v>21.7</v>
      </c>
      <c r="D15" s="10">
        <v>23.5</v>
      </c>
      <c r="E15" s="10">
        <v>21</v>
      </c>
      <c r="F15" s="9">
        <v>80</v>
      </c>
      <c r="G15" s="9">
        <v>61</v>
      </c>
      <c r="H15" s="9">
        <v>34</v>
      </c>
      <c r="I15" s="9">
        <v>36</v>
      </c>
      <c r="J15" s="10">
        <v>1.3</v>
      </c>
      <c r="K15" s="11">
        <v>50.44</v>
      </c>
      <c r="L15" s="11">
        <v>5.3</v>
      </c>
    </row>
    <row r="16" spans="1:13" ht="17.25" customHeight="1">
      <c r="A16" s="9">
        <v>4</v>
      </c>
      <c r="B16" s="10">
        <v>35.700000000000003</v>
      </c>
      <c r="C16" s="10">
        <v>22.9</v>
      </c>
      <c r="D16" s="10">
        <v>25</v>
      </c>
      <c r="E16" s="10">
        <v>22.5</v>
      </c>
      <c r="F16" s="9">
        <v>80</v>
      </c>
      <c r="G16" s="9">
        <v>59</v>
      </c>
      <c r="H16" s="9">
        <v>37</v>
      </c>
      <c r="I16" s="9">
        <v>37</v>
      </c>
      <c r="J16" s="10">
        <v>0</v>
      </c>
      <c r="K16" s="12">
        <v>46.44</v>
      </c>
      <c r="L16" s="11">
        <v>4.05</v>
      </c>
    </row>
    <row r="17" spans="1:12" ht="17.25" customHeight="1">
      <c r="A17" s="9">
        <v>5</v>
      </c>
      <c r="B17" s="10">
        <v>35.6</v>
      </c>
      <c r="C17" s="10">
        <v>22.8</v>
      </c>
      <c r="D17" s="10">
        <v>24.9</v>
      </c>
      <c r="E17" s="10">
        <v>22.2</v>
      </c>
      <c r="F17" s="9">
        <v>79</v>
      </c>
      <c r="G17" s="15">
        <v>57</v>
      </c>
      <c r="H17" s="9">
        <v>39</v>
      </c>
      <c r="I17" s="9">
        <v>36</v>
      </c>
      <c r="J17" s="10">
        <v>9.3000000000000007</v>
      </c>
      <c r="K17" s="11">
        <v>42.39</v>
      </c>
      <c r="L17" s="11">
        <v>6.28</v>
      </c>
    </row>
    <row r="18" spans="1:12" ht="17.25" customHeight="1">
      <c r="A18" s="9">
        <v>6</v>
      </c>
      <c r="B18" s="10">
        <v>35.5</v>
      </c>
      <c r="C18" s="10">
        <v>22.2</v>
      </c>
      <c r="D18" s="10">
        <v>24</v>
      </c>
      <c r="E18" s="10">
        <v>22</v>
      </c>
      <c r="F18" s="9">
        <v>83</v>
      </c>
      <c r="G18" s="9">
        <v>74</v>
      </c>
      <c r="H18" s="9">
        <v>39</v>
      </c>
      <c r="I18" s="9">
        <v>38</v>
      </c>
      <c r="J18" s="10">
        <v>0</v>
      </c>
      <c r="K18" s="11">
        <v>45.41</v>
      </c>
      <c r="L18" s="11">
        <v>5.64</v>
      </c>
    </row>
    <row r="19" spans="1:12" ht="17.25" customHeight="1">
      <c r="A19" s="9">
        <v>7</v>
      </c>
      <c r="B19" s="10">
        <v>36.5</v>
      </c>
      <c r="C19" s="10">
        <v>22.5</v>
      </c>
      <c r="D19" s="10">
        <v>25.5</v>
      </c>
      <c r="E19" s="10">
        <v>23</v>
      </c>
      <c r="F19" s="9">
        <v>81</v>
      </c>
      <c r="G19" s="9">
        <v>59</v>
      </c>
      <c r="H19" s="9">
        <v>30</v>
      </c>
      <c r="I19" s="9">
        <v>30</v>
      </c>
      <c r="J19" s="10">
        <v>0</v>
      </c>
      <c r="K19" s="11">
        <v>39.770000000000003</v>
      </c>
      <c r="L19" s="11">
        <v>5.95</v>
      </c>
    </row>
    <row r="20" spans="1:12" ht="17.25" customHeight="1">
      <c r="A20" s="9">
        <v>8</v>
      </c>
      <c r="B20" s="10">
        <v>38</v>
      </c>
      <c r="C20" s="10">
        <v>20.5</v>
      </c>
      <c r="D20" s="10">
        <v>23</v>
      </c>
      <c r="E20" s="10">
        <v>20.5</v>
      </c>
      <c r="F20" s="9">
        <v>79</v>
      </c>
      <c r="G20" s="9">
        <v>50</v>
      </c>
      <c r="H20" s="9">
        <v>26</v>
      </c>
      <c r="I20" s="9">
        <v>21</v>
      </c>
      <c r="J20" s="10">
        <v>0</v>
      </c>
      <c r="K20" s="11">
        <v>33.82</v>
      </c>
      <c r="L20" s="11">
        <v>6.21</v>
      </c>
    </row>
    <row r="21" spans="1:12" ht="17.25" customHeight="1">
      <c r="A21" s="9">
        <v>9</v>
      </c>
      <c r="B21" s="10">
        <v>39</v>
      </c>
      <c r="C21" s="10">
        <v>19.899999999999999</v>
      </c>
      <c r="D21" s="10">
        <v>22</v>
      </c>
      <c r="E21" s="10">
        <v>19</v>
      </c>
      <c r="F21" s="9">
        <v>74</v>
      </c>
      <c r="G21" s="9">
        <v>51</v>
      </c>
      <c r="H21" s="9">
        <v>28</v>
      </c>
      <c r="I21" s="9">
        <v>28</v>
      </c>
      <c r="J21" s="10">
        <v>0</v>
      </c>
      <c r="K21" s="11">
        <v>27.61</v>
      </c>
      <c r="L21" s="11">
        <v>6.58</v>
      </c>
    </row>
    <row r="22" spans="1:12" ht="17.25" customHeight="1">
      <c r="A22" s="9">
        <v>10</v>
      </c>
      <c r="B22" s="10">
        <v>38.6</v>
      </c>
      <c r="C22" s="10">
        <v>20.8</v>
      </c>
      <c r="D22" s="10">
        <v>24.5</v>
      </c>
      <c r="E22" s="10">
        <v>20.3</v>
      </c>
      <c r="F22" s="9">
        <v>66</v>
      </c>
      <c r="G22" s="9">
        <v>50</v>
      </c>
      <c r="H22" s="9">
        <v>21</v>
      </c>
      <c r="I22" s="9">
        <v>20</v>
      </c>
      <c r="J22" s="10">
        <v>0</v>
      </c>
      <c r="K22" s="11">
        <v>21.03</v>
      </c>
      <c r="L22" s="11">
        <v>5.88</v>
      </c>
    </row>
    <row r="23" spans="1:12" ht="17.25" customHeight="1">
      <c r="A23" s="9">
        <v>11</v>
      </c>
      <c r="B23" s="10">
        <v>38.5</v>
      </c>
      <c r="C23" s="10">
        <v>20.8</v>
      </c>
      <c r="D23" s="10">
        <v>23.5</v>
      </c>
      <c r="E23" s="10">
        <v>19</v>
      </c>
      <c r="F23" s="9">
        <v>64</v>
      </c>
      <c r="G23" s="9">
        <v>49</v>
      </c>
      <c r="H23" s="9">
        <v>27</v>
      </c>
      <c r="I23" s="9">
        <v>27</v>
      </c>
      <c r="J23" s="10">
        <v>0</v>
      </c>
      <c r="K23" s="11">
        <v>15.15</v>
      </c>
      <c r="L23" s="11">
        <v>4.9400000000000004</v>
      </c>
    </row>
    <row r="24" spans="1:12" ht="17.25" customHeight="1">
      <c r="A24" s="9">
        <v>12</v>
      </c>
      <c r="B24" s="10">
        <v>39.5</v>
      </c>
      <c r="C24" s="10">
        <v>20.9</v>
      </c>
      <c r="D24" s="23">
        <v>23.5</v>
      </c>
      <c r="E24" s="10">
        <v>19</v>
      </c>
      <c r="F24" s="9">
        <v>64</v>
      </c>
      <c r="G24" s="9">
        <v>45</v>
      </c>
      <c r="H24" s="9">
        <v>22</v>
      </c>
      <c r="I24" s="9">
        <v>21</v>
      </c>
      <c r="J24" s="10">
        <v>0</v>
      </c>
      <c r="K24" s="11">
        <v>10.210000000000001</v>
      </c>
      <c r="L24" s="11">
        <v>3.81</v>
      </c>
    </row>
    <row r="25" spans="1:12" ht="17.25" customHeight="1">
      <c r="A25" s="9">
        <v>13</v>
      </c>
      <c r="B25" s="10">
        <v>39</v>
      </c>
      <c r="C25" s="10">
        <v>20.9</v>
      </c>
      <c r="D25" s="10">
        <v>23</v>
      </c>
      <c r="E25" s="10">
        <v>20</v>
      </c>
      <c r="F25" s="9">
        <v>75</v>
      </c>
      <c r="G25" s="9">
        <v>46</v>
      </c>
      <c r="H25" s="9">
        <v>27</v>
      </c>
      <c r="I25" s="9">
        <v>27</v>
      </c>
      <c r="J25" s="10">
        <v>0</v>
      </c>
      <c r="K25" s="11" t="s">
        <v>39</v>
      </c>
      <c r="L25" s="11">
        <v>6.35</v>
      </c>
    </row>
    <row r="26" spans="1:12" ht="17.25" customHeight="1">
      <c r="A26" s="9">
        <v>14</v>
      </c>
      <c r="B26" s="10">
        <v>38.5</v>
      </c>
      <c r="C26" s="10">
        <v>21</v>
      </c>
      <c r="D26" s="10">
        <v>23</v>
      </c>
      <c r="E26" s="10">
        <v>19.5</v>
      </c>
      <c r="F26" s="9">
        <v>71</v>
      </c>
      <c r="G26" s="9">
        <v>47</v>
      </c>
      <c r="H26" s="9">
        <v>32</v>
      </c>
      <c r="I26" s="9">
        <v>31</v>
      </c>
      <c r="J26" s="10">
        <v>0</v>
      </c>
      <c r="K26" s="11">
        <v>60.52</v>
      </c>
      <c r="L26" s="11">
        <v>5.52</v>
      </c>
    </row>
    <row r="27" spans="1:12" ht="17.25" customHeight="1">
      <c r="A27" s="9">
        <v>15</v>
      </c>
      <c r="B27" s="10">
        <v>37.5</v>
      </c>
      <c r="C27" s="10">
        <v>23</v>
      </c>
      <c r="D27" s="10">
        <v>26</v>
      </c>
      <c r="E27" s="10">
        <v>22.5</v>
      </c>
      <c r="F27" s="9">
        <v>73</v>
      </c>
      <c r="G27" s="9">
        <v>54</v>
      </c>
      <c r="H27" s="9">
        <v>40</v>
      </c>
      <c r="I27" s="9">
        <v>38</v>
      </c>
      <c r="J27" s="10">
        <v>0</v>
      </c>
      <c r="K27" s="11">
        <v>55</v>
      </c>
      <c r="L27" s="11">
        <v>4.49</v>
      </c>
    </row>
    <row r="28" spans="1:12" ht="17.25" customHeight="1">
      <c r="A28" s="9">
        <v>16</v>
      </c>
      <c r="B28" s="10">
        <v>35.5</v>
      </c>
      <c r="C28" s="10">
        <v>24.1</v>
      </c>
      <c r="D28" s="10">
        <v>26.5</v>
      </c>
      <c r="E28" s="10">
        <v>23.5</v>
      </c>
      <c r="F28" s="9">
        <v>76</v>
      </c>
      <c r="G28" s="9">
        <v>63</v>
      </c>
      <c r="H28" s="9">
        <v>42</v>
      </c>
      <c r="I28" s="9">
        <v>46</v>
      </c>
      <c r="J28" s="10">
        <v>0</v>
      </c>
      <c r="K28" s="11">
        <v>50.51</v>
      </c>
      <c r="L28" s="11">
        <v>6.01</v>
      </c>
    </row>
    <row r="29" spans="1:12" ht="17.25" customHeight="1">
      <c r="A29" s="9">
        <v>17</v>
      </c>
      <c r="B29" s="10">
        <v>37.5</v>
      </c>
      <c r="C29" s="10">
        <v>24</v>
      </c>
      <c r="D29" s="10">
        <v>27.5</v>
      </c>
      <c r="E29" s="10">
        <v>23.5</v>
      </c>
      <c r="F29" s="9">
        <v>70</v>
      </c>
      <c r="G29" s="9">
        <v>60</v>
      </c>
      <c r="H29" s="9">
        <v>35</v>
      </c>
      <c r="I29" s="9">
        <v>37</v>
      </c>
      <c r="J29" s="10">
        <v>0</v>
      </c>
      <c r="K29" s="11">
        <v>44.5</v>
      </c>
      <c r="L29" s="11">
        <v>6.03</v>
      </c>
    </row>
    <row r="30" spans="1:12" ht="17.25" customHeight="1">
      <c r="A30" s="9">
        <v>18</v>
      </c>
      <c r="B30" s="10">
        <v>38.5</v>
      </c>
      <c r="C30" s="10">
        <v>24.5</v>
      </c>
      <c r="D30" s="10">
        <v>28.4</v>
      </c>
      <c r="E30" s="10">
        <v>24.5</v>
      </c>
      <c r="F30" s="9">
        <v>72</v>
      </c>
      <c r="G30" s="9">
        <v>41</v>
      </c>
      <c r="H30" s="9">
        <v>32</v>
      </c>
      <c r="I30" s="9">
        <v>34</v>
      </c>
      <c r="J30" s="10">
        <v>0</v>
      </c>
      <c r="K30" s="11">
        <v>38.47</v>
      </c>
      <c r="L30" s="11">
        <v>6.67</v>
      </c>
    </row>
    <row r="31" spans="1:12" ht="17.25" customHeight="1">
      <c r="A31" s="9">
        <v>19</v>
      </c>
      <c r="B31" s="10">
        <v>38</v>
      </c>
      <c r="C31" s="10">
        <v>24</v>
      </c>
      <c r="D31" s="10">
        <v>26</v>
      </c>
      <c r="E31" s="10">
        <v>23</v>
      </c>
      <c r="F31" s="9">
        <v>76</v>
      </c>
      <c r="G31" s="9">
        <v>57</v>
      </c>
      <c r="H31" s="9">
        <v>35</v>
      </c>
      <c r="I31" s="9">
        <v>35</v>
      </c>
      <c r="J31" s="10">
        <v>0</v>
      </c>
      <c r="K31" s="11">
        <v>31.8</v>
      </c>
      <c r="L31" s="11">
        <v>6.27</v>
      </c>
    </row>
    <row r="32" spans="1:12" ht="17.25" customHeight="1">
      <c r="A32" s="9">
        <v>20</v>
      </c>
      <c r="B32" s="10">
        <v>36</v>
      </c>
      <c r="C32" s="10">
        <v>25.5</v>
      </c>
      <c r="D32" s="10">
        <v>27</v>
      </c>
      <c r="E32" s="10">
        <v>23</v>
      </c>
      <c r="F32" s="9">
        <v>70</v>
      </c>
      <c r="G32" s="9">
        <v>57</v>
      </c>
      <c r="H32" s="9">
        <v>42</v>
      </c>
      <c r="I32" s="9">
        <v>41</v>
      </c>
      <c r="J32" s="10">
        <v>0</v>
      </c>
      <c r="K32" s="11">
        <v>25.53</v>
      </c>
      <c r="L32" s="11">
        <v>5.04</v>
      </c>
    </row>
    <row r="33" spans="1:15" ht="17.25" customHeight="1">
      <c r="A33" s="9">
        <v>21</v>
      </c>
      <c r="B33" s="10">
        <v>36.5</v>
      </c>
      <c r="C33" s="10">
        <v>24.5</v>
      </c>
      <c r="D33" s="10">
        <v>27.5</v>
      </c>
      <c r="E33" s="10">
        <v>23</v>
      </c>
      <c r="F33" s="9">
        <v>67</v>
      </c>
      <c r="G33" s="9">
        <v>59</v>
      </c>
      <c r="H33" s="9">
        <v>35</v>
      </c>
      <c r="I33" s="9">
        <v>34</v>
      </c>
      <c r="J33" s="10">
        <v>0</v>
      </c>
      <c r="K33" s="11">
        <v>20.49</v>
      </c>
      <c r="L33" s="11">
        <v>7.64</v>
      </c>
    </row>
    <row r="34" spans="1:15" ht="17.25" customHeight="1">
      <c r="A34" s="9">
        <v>22</v>
      </c>
      <c r="B34" s="24">
        <v>37.5</v>
      </c>
      <c r="C34" s="10">
        <v>22.3</v>
      </c>
      <c r="D34" s="10">
        <v>25.5</v>
      </c>
      <c r="E34" s="10">
        <v>22.5</v>
      </c>
      <c r="F34" s="9">
        <v>76</v>
      </c>
      <c r="G34" s="9">
        <v>47</v>
      </c>
      <c r="H34" s="9">
        <v>27</v>
      </c>
      <c r="I34" s="9">
        <v>27</v>
      </c>
      <c r="J34" s="10">
        <v>0</v>
      </c>
      <c r="K34" s="11">
        <v>12.85</v>
      </c>
      <c r="L34" s="11">
        <v>6.14</v>
      </c>
    </row>
    <row r="35" spans="1:15" ht="17.25" customHeight="1">
      <c r="A35" s="9">
        <v>23</v>
      </c>
      <c r="B35" s="10">
        <v>35</v>
      </c>
      <c r="C35" s="10">
        <v>21.3</v>
      </c>
      <c r="D35" s="10">
        <v>24.9</v>
      </c>
      <c r="E35" s="10">
        <v>20.5</v>
      </c>
      <c r="F35" s="9">
        <v>65</v>
      </c>
      <c r="G35" s="9">
        <v>48</v>
      </c>
      <c r="H35" s="9">
        <v>34</v>
      </c>
      <c r="I35" s="9">
        <v>30</v>
      </c>
      <c r="J35" s="10">
        <v>0</v>
      </c>
      <c r="K35" s="11" t="s">
        <v>40</v>
      </c>
      <c r="L35" s="11">
        <v>7.45</v>
      </c>
      <c r="N35" t="s">
        <v>20</v>
      </c>
    </row>
    <row r="36" spans="1:15" ht="17.25" customHeight="1">
      <c r="A36" s="9">
        <v>24</v>
      </c>
      <c r="B36" s="10">
        <v>37.700000000000003</v>
      </c>
      <c r="C36" s="10">
        <v>23.5</v>
      </c>
      <c r="D36" s="10">
        <v>27</v>
      </c>
      <c r="E36" s="10">
        <v>22.2</v>
      </c>
      <c r="F36" s="15">
        <v>64</v>
      </c>
      <c r="G36" s="9">
        <v>43</v>
      </c>
      <c r="H36" s="9">
        <v>23</v>
      </c>
      <c r="I36" s="9">
        <v>23</v>
      </c>
      <c r="J36" s="10">
        <v>0</v>
      </c>
      <c r="K36" s="11">
        <v>64.38</v>
      </c>
      <c r="L36" s="11">
        <v>7.97</v>
      </c>
    </row>
    <row r="37" spans="1:15" ht="17.25" customHeight="1">
      <c r="A37" s="9">
        <v>25</v>
      </c>
      <c r="B37" s="24">
        <v>36.5</v>
      </c>
      <c r="C37" s="10">
        <v>24.9</v>
      </c>
      <c r="D37" s="10">
        <v>28</v>
      </c>
      <c r="E37" s="10">
        <v>22.5</v>
      </c>
      <c r="F37" s="9">
        <v>61</v>
      </c>
      <c r="G37" s="9">
        <v>58</v>
      </c>
      <c r="H37" s="9">
        <v>40</v>
      </c>
      <c r="I37" s="9">
        <v>38</v>
      </c>
      <c r="J37" s="10">
        <v>0</v>
      </c>
      <c r="K37" s="11">
        <v>56.41</v>
      </c>
      <c r="L37" s="11">
        <v>6.28</v>
      </c>
    </row>
    <row r="38" spans="1:15" ht="17.25" customHeight="1">
      <c r="A38" s="9">
        <v>26</v>
      </c>
      <c r="B38" s="10">
        <v>37.5</v>
      </c>
      <c r="C38" s="10">
        <v>22.5</v>
      </c>
      <c r="D38" s="10">
        <v>26</v>
      </c>
      <c r="E38" s="10">
        <v>22</v>
      </c>
      <c r="F38" s="9">
        <v>69</v>
      </c>
      <c r="G38" s="9">
        <v>48</v>
      </c>
      <c r="H38" s="9">
        <v>30</v>
      </c>
      <c r="I38" s="9">
        <v>30</v>
      </c>
      <c r="J38" s="10">
        <v>0</v>
      </c>
      <c r="K38" s="11">
        <v>50.13</v>
      </c>
      <c r="L38" s="11">
        <v>8.61</v>
      </c>
    </row>
    <row r="39" spans="1:15" ht="17.25" customHeight="1">
      <c r="A39" s="9">
        <v>27</v>
      </c>
      <c r="B39" s="10">
        <v>38</v>
      </c>
      <c r="C39" s="10">
        <v>22.2</v>
      </c>
      <c r="D39" s="10">
        <v>25.7</v>
      </c>
      <c r="E39" s="10">
        <v>20.5</v>
      </c>
      <c r="F39" s="9">
        <v>60</v>
      </c>
      <c r="G39" s="9">
        <v>43</v>
      </c>
      <c r="H39" s="9">
        <v>27</v>
      </c>
      <c r="I39" s="9">
        <v>27</v>
      </c>
      <c r="J39" s="10">
        <v>0</v>
      </c>
      <c r="K39" s="11">
        <v>41.52</v>
      </c>
      <c r="L39" s="11">
        <v>5.71</v>
      </c>
      <c r="O39" s="21"/>
    </row>
    <row r="40" spans="1:15" ht="17.25" customHeight="1">
      <c r="A40" s="9">
        <v>28</v>
      </c>
      <c r="B40" s="10">
        <v>38.5</v>
      </c>
      <c r="C40" s="10">
        <v>21.5</v>
      </c>
      <c r="D40" s="10">
        <v>24</v>
      </c>
      <c r="E40" s="10">
        <v>20</v>
      </c>
      <c r="F40" s="9">
        <v>68</v>
      </c>
      <c r="G40" s="9">
        <v>41</v>
      </c>
      <c r="H40" s="9">
        <v>24</v>
      </c>
      <c r="I40" s="9">
        <v>24</v>
      </c>
      <c r="J40" s="10">
        <v>0</v>
      </c>
      <c r="K40" s="11">
        <v>35.81</v>
      </c>
      <c r="L40" s="11">
        <v>7.4</v>
      </c>
    </row>
    <row r="41" spans="1:15" ht="17.25" customHeight="1">
      <c r="A41" s="9">
        <v>29</v>
      </c>
      <c r="B41" s="10">
        <v>38.5</v>
      </c>
      <c r="C41" s="10">
        <v>21.5</v>
      </c>
      <c r="D41" s="10">
        <v>24</v>
      </c>
      <c r="E41" s="10">
        <v>20</v>
      </c>
      <c r="F41" s="9">
        <v>68</v>
      </c>
      <c r="G41" s="9">
        <v>41</v>
      </c>
      <c r="H41" s="9">
        <v>27</v>
      </c>
      <c r="I41" s="9">
        <v>27</v>
      </c>
      <c r="J41" s="10">
        <v>0</v>
      </c>
      <c r="K41" s="11">
        <v>28.41</v>
      </c>
      <c r="L41" s="11">
        <v>5.51</v>
      </c>
    </row>
    <row r="42" spans="1:15" ht="17.25" customHeight="1">
      <c r="A42" s="9">
        <v>30</v>
      </c>
      <c r="B42" s="10">
        <v>39.5</v>
      </c>
      <c r="C42" s="10">
        <v>21.4</v>
      </c>
      <c r="D42" s="10">
        <v>24</v>
      </c>
      <c r="E42" s="10">
        <v>20</v>
      </c>
      <c r="F42" s="9">
        <v>68</v>
      </c>
      <c r="G42" s="9">
        <v>44</v>
      </c>
      <c r="H42" s="9">
        <v>24</v>
      </c>
      <c r="I42" s="9">
        <v>24</v>
      </c>
      <c r="J42" s="10">
        <v>0</v>
      </c>
      <c r="K42" s="11">
        <v>22.9</v>
      </c>
      <c r="L42" s="11">
        <v>7.68</v>
      </c>
    </row>
    <row r="43" spans="1:15" ht="17.25" customHeight="1">
      <c r="A43" s="9">
        <v>31</v>
      </c>
      <c r="B43" s="10">
        <v>39.5</v>
      </c>
      <c r="C43" s="10">
        <v>21.4</v>
      </c>
      <c r="D43" s="10">
        <v>24</v>
      </c>
      <c r="E43" s="25">
        <v>20.2</v>
      </c>
      <c r="F43" s="9">
        <v>69</v>
      </c>
      <c r="G43" s="9">
        <v>56</v>
      </c>
      <c r="H43" s="9">
        <v>32</v>
      </c>
      <c r="I43" s="9">
        <v>29</v>
      </c>
      <c r="J43" s="10">
        <v>0</v>
      </c>
      <c r="K43" s="16">
        <v>15.22</v>
      </c>
      <c r="L43" s="11">
        <v>4.8</v>
      </c>
    </row>
    <row r="44" spans="1:15" ht="17.25" customHeight="1">
      <c r="A44" s="13" t="s">
        <v>14</v>
      </c>
      <c r="B44" s="22">
        <f>SUM(B13:B43)</f>
        <v>1163</v>
      </c>
      <c r="C44" s="9">
        <f t="shared" ref="C44:L44" si="0">SUM(C13:C43)</f>
        <v>692.9</v>
      </c>
      <c r="D44" s="9">
        <f t="shared" si="0"/>
        <v>775.9</v>
      </c>
      <c r="E44" s="9">
        <f>SUM(E13:E43)</f>
        <v>664.40000000000009</v>
      </c>
      <c r="F44" s="14">
        <f>SUM(F13:F43)</f>
        <v>2223</v>
      </c>
      <c r="G44" s="14">
        <f>SUM(G13:G43)</f>
        <v>1612</v>
      </c>
      <c r="H44" s="14">
        <f t="shared" si="0"/>
        <v>976</v>
      </c>
      <c r="I44" s="14">
        <f t="shared" si="0"/>
        <v>959</v>
      </c>
      <c r="J44" s="10">
        <f>SUM(J13:J43)</f>
        <v>10.600000000000001</v>
      </c>
      <c r="K44" s="11" t="s">
        <v>16</v>
      </c>
      <c r="L44" s="11">
        <f t="shared" si="0"/>
        <v>185.87</v>
      </c>
    </row>
    <row r="45" spans="1:15" ht="17.25" customHeight="1">
      <c r="A45" s="13" t="s">
        <v>15</v>
      </c>
      <c r="B45" s="10">
        <f t="shared" ref="B45:I45" si="1">B44/31</f>
        <v>37.516129032258064</v>
      </c>
      <c r="C45" s="10">
        <f t="shared" si="1"/>
        <v>22.351612903225806</v>
      </c>
      <c r="D45" s="10">
        <f t="shared" si="1"/>
        <v>25.029032258064515</v>
      </c>
      <c r="E45" s="10">
        <f t="shared" si="1"/>
        <v>21.43225806451613</v>
      </c>
      <c r="F45" s="11">
        <f t="shared" si="1"/>
        <v>71.709677419354833</v>
      </c>
      <c r="G45" s="11">
        <f t="shared" si="1"/>
        <v>52</v>
      </c>
      <c r="H45" s="11">
        <f t="shared" si="1"/>
        <v>31.483870967741936</v>
      </c>
      <c r="I45" s="11">
        <f t="shared" si="1"/>
        <v>30.93548387096774</v>
      </c>
      <c r="J45" s="10">
        <f>J44/2</f>
        <v>5.3000000000000007</v>
      </c>
      <c r="K45" s="11" t="s">
        <v>16</v>
      </c>
      <c r="L45" s="11">
        <f>L44/31</f>
        <v>5.9958064516129035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 ht="17.25" customHeight="1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0866141732283472" right="0.70866141732283472" top="0.47244094488188981" bottom="0.47244094488188981" header="0.31496062992125984" footer="0.31496062992125984"/>
  <pageSetup paperSize="9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Normal="130" zoomScaleSheetLayoutView="100" workbookViewId="0">
      <selection activeCell="N5" sqref="N5"/>
    </sheetView>
  </sheetViews>
  <sheetFormatPr defaultRowHeight="17.25" customHeight="1"/>
  <cols>
    <col min="1" max="1" width="4.7109375" customWidth="1"/>
    <col min="2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19.5" customHeight="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17.25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17.25" customHeight="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17.25" customHeight="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17.25" customHeight="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19.5" customHeight="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7.25" customHeight="1">
      <c r="A7" s="1" t="s">
        <v>42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2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7.25" customHeight="1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38" t="s">
        <v>2</v>
      </c>
      <c r="K9" s="91" t="s">
        <v>3</v>
      </c>
      <c r="L9" s="84"/>
    </row>
    <row r="10" spans="1:13" ht="17.25" customHeight="1">
      <c r="A10" s="82"/>
      <c r="B10" s="38"/>
      <c r="C10" s="38"/>
      <c r="D10" s="91" t="s">
        <v>4</v>
      </c>
      <c r="E10" s="84"/>
      <c r="F10" s="88"/>
      <c r="G10" s="89"/>
      <c r="H10" s="89"/>
      <c r="I10" s="90"/>
      <c r="J10" s="40" t="s">
        <v>5</v>
      </c>
      <c r="K10" s="92" t="s">
        <v>6</v>
      </c>
      <c r="L10" s="92" t="s">
        <v>7</v>
      </c>
    </row>
    <row r="11" spans="1:13" ht="17.25" customHeight="1">
      <c r="A11" s="82"/>
      <c r="B11" s="40" t="s">
        <v>8</v>
      </c>
      <c r="C11" s="40" t="s">
        <v>9</v>
      </c>
      <c r="D11" s="38" t="s">
        <v>10</v>
      </c>
      <c r="E11" s="41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40" t="s">
        <v>11</v>
      </c>
      <c r="K11" s="93"/>
      <c r="L11" s="93"/>
    </row>
    <row r="12" spans="1:13" ht="17.25" customHeight="1">
      <c r="A12" s="79"/>
      <c r="B12" s="39"/>
      <c r="C12" s="39"/>
      <c r="D12" s="39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 ht="17.25" customHeight="1">
      <c r="A13" s="9">
        <v>1</v>
      </c>
      <c r="B13" s="10">
        <v>39.5</v>
      </c>
      <c r="C13" s="10">
        <v>21.9</v>
      </c>
      <c r="D13" s="10">
        <v>24</v>
      </c>
      <c r="E13" s="10">
        <v>19.5</v>
      </c>
      <c r="F13" s="39">
        <v>64</v>
      </c>
      <c r="G13" s="39">
        <v>47</v>
      </c>
      <c r="H13" s="39">
        <v>26</v>
      </c>
      <c r="I13" s="39">
        <v>24</v>
      </c>
      <c r="J13" s="10">
        <v>0</v>
      </c>
      <c r="K13" s="11" t="s">
        <v>43</v>
      </c>
      <c r="L13" s="11">
        <v>8.26</v>
      </c>
    </row>
    <row r="14" spans="1:13" ht="17.25" customHeight="1">
      <c r="A14" s="9">
        <v>2</v>
      </c>
      <c r="B14" s="10">
        <v>39.5</v>
      </c>
      <c r="C14" s="10">
        <v>23.5</v>
      </c>
      <c r="D14" s="10">
        <v>28</v>
      </c>
      <c r="E14" s="10">
        <v>23</v>
      </c>
      <c r="F14" s="9">
        <v>64</v>
      </c>
      <c r="G14" s="9">
        <v>42</v>
      </c>
      <c r="H14" s="9">
        <v>26</v>
      </c>
      <c r="I14" s="9">
        <v>24</v>
      </c>
      <c r="J14" s="10">
        <v>0</v>
      </c>
      <c r="K14" s="11">
        <v>57.03</v>
      </c>
      <c r="L14" s="11">
        <v>6.5</v>
      </c>
    </row>
    <row r="15" spans="1:13" ht="17.25" customHeight="1">
      <c r="A15" s="9">
        <v>3</v>
      </c>
      <c r="B15" s="10">
        <v>39.5</v>
      </c>
      <c r="C15" s="10">
        <v>24.3</v>
      </c>
      <c r="D15" s="10">
        <v>29</v>
      </c>
      <c r="E15" s="10">
        <v>24</v>
      </c>
      <c r="F15" s="9">
        <v>65</v>
      </c>
      <c r="G15" s="9">
        <v>47</v>
      </c>
      <c r="H15" s="9">
        <v>29</v>
      </c>
      <c r="I15" s="9">
        <v>29</v>
      </c>
      <c r="J15" s="10">
        <v>0</v>
      </c>
      <c r="K15" s="11">
        <v>50.53</v>
      </c>
      <c r="L15" s="11">
        <v>8.01</v>
      </c>
    </row>
    <row r="16" spans="1:13" ht="17.25" customHeight="1">
      <c r="A16" s="9">
        <v>4</v>
      </c>
      <c r="B16" s="10">
        <v>40</v>
      </c>
      <c r="C16" s="10">
        <v>25</v>
      </c>
      <c r="D16" s="10">
        <v>28.5</v>
      </c>
      <c r="E16" s="10">
        <v>24</v>
      </c>
      <c r="F16" s="9">
        <v>68</v>
      </c>
      <c r="G16" s="9">
        <v>53</v>
      </c>
      <c r="H16" s="9">
        <v>26</v>
      </c>
      <c r="I16" s="9">
        <v>20</v>
      </c>
      <c r="J16" s="10">
        <v>0</v>
      </c>
      <c r="K16" s="12">
        <v>42.52</v>
      </c>
      <c r="L16" s="11">
        <v>6.76</v>
      </c>
    </row>
    <row r="17" spans="1:12" ht="17.25" customHeight="1">
      <c r="A17" s="9">
        <v>5</v>
      </c>
      <c r="B17" s="10">
        <v>37.5</v>
      </c>
      <c r="C17" s="10">
        <v>27</v>
      </c>
      <c r="D17" s="10">
        <v>28.5</v>
      </c>
      <c r="E17" s="10">
        <v>24</v>
      </c>
      <c r="F17" s="9">
        <v>68</v>
      </c>
      <c r="G17" s="15">
        <v>44</v>
      </c>
      <c r="H17" s="9">
        <v>35</v>
      </c>
      <c r="I17" s="9">
        <v>32</v>
      </c>
      <c r="J17" s="10">
        <v>0</v>
      </c>
      <c r="K17" s="11">
        <v>35.76</v>
      </c>
      <c r="L17" s="11">
        <v>6.96</v>
      </c>
    </row>
    <row r="18" spans="1:12" ht="17.25" customHeight="1">
      <c r="A18" s="9">
        <v>6</v>
      </c>
      <c r="B18" s="10">
        <v>38.5</v>
      </c>
      <c r="C18" s="10">
        <v>27.2</v>
      </c>
      <c r="D18" s="10">
        <v>29.5</v>
      </c>
      <c r="E18" s="10">
        <v>24</v>
      </c>
      <c r="F18" s="9">
        <v>62</v>
      </c>
      <c r="G18" s="9">
        <v>55</v>
      </c>
      <c r="H18" s="9">
        <v>38</v>
      </c>
      <c r="I18" s="9">
        <v>32</v>
      </c>
      <c r="J18" s="10">
        <v>0</v>
      </c>
      <c r="K18" s="11">
        <v>28.8</v>
      </c>
      <c r="L18" s="11">
        <v>6.4</v>
      </c>
    </row>
    <row r="19" spans="1:12" ht="17.25" customHeight="1">
      <c r="A19" s="9">
        <v>7</v>
      </c>
      <c r="B19" s="10">
        <v>39</v>
      </c>
      <c r="C19" s="10">
        <v>27.9</v>
      </c>
      <c r="D19" s="10">
        <v>29.5</v>
      </c>
      <c r="E19" s="10">
        <v>24.5</v>
      </c>
      <c r="F19" s="9">
        <v>65</v>
      </c>
      <c r="G19" s="9">
        <v>48</v>
      </c>
      <c r="H19" s="9">
        <v>32</v>
      </c>
      <c r="I19" s="9">
        <v>31</v>
      </c>
      <c r="J19" s="10">
        <v>0</v>
      </c>
      <c r="K19" s="11">
        <v>22.4</v>
      </c>
      <c r="L19" s="11">
        <v>7.57</v>
      </c>
    </row>
    <row r="20" spans="1:12" ht="17.25" customHeight="1">
      <c r="A20" s="9">
        <v>8</v>
      </c>
      <c r="B20" s="10">
        <v>38.5</v>
      </c>
      <c r="C20" s="10">
        <v>27.9</v>
      </c>
      <c r="D20" s="10">
        <v>30.5</v>
      </c>
      <c r="E20" s="10">
        <v>23.2</v>
      </c>
      <c r="F20" s="9">
        <v>52</v>
      </c>
      <c r="G20" s="9">
        <v>45</v>
      </c>
      <c r="H20" s="9">
        <v>27</v>
      </c>
      <c r="I20" s="9">
        <v>24</v>
      </c>
      <c r="J20" s="10">
        <v>0</v>
      </c>
      <c r="K20" s="11">
        <v>14.83</v>
      </c>
      <c r="L20" s="11">
        <v>7.23</v>
      </c>
    </row>
    <row r="21" spans="1:12" ht="17.25" customHeight="1">
      <c r="A21" s="9">
        <v>9</v>
      </c>
      <c r="B21" s="10">
        <v>37.200000000000003</v>
      </c>
      <c r="C21" s="10">
        <v>25.6</v>
      </c>
      <c r="D21" s="10">
        <v>29</v>
      </c>
      <c r="E21" s="10">
        <v>23.5</v>
      </c>
      <c r="F21" s="9">
        <v>61</v>
      </c>
      <c r="G21" s="9">
        <v>45</v>
      </c>
      <c r="H21" s="9">
        <v>38</v>
      </c>
      <c r="I21" s="9">
        <v>38</v>
      </c>
      <c r="J21" s="10">
        <v>0</v>
      </c>
      <c r="K21" s="11" t="s">
        <v>44</v>
      </c>
      <c r="L21" s="11">
        <v>7.83</v>
      </c>
    </row>
    <row r="22" spans="1:12" ht="17.25" customHeight="1">
      <c r="A22" s="9">
        <v>10</v>
      </c>
      <c r="B22" s="10">
        <v>37.5</v>
      </c>
      <c r="C22" s="10">
        <v>25.5</v>
      </c>
      <c r="D22" s="10">
        <v>29</v>
      </c>
      <c r="E22" s="10">
        <v>23.5</v>
      </c>
      <c r="F22" s="9">
        <v>61</v>
      </c>
      <c r="G22" s="9">
        <v>54</v>
      </c>
      <c r="H22" s="9">
        <v>35</v>
      </c>
      <c r="I22" s="9">
        <v>34</v>
      </c>
      <c r="J22" s="10">
        <v>0</v>
      </c>
      <c r="K22" s="11">
        <v>50.99</v>
      </c>
      <c r="L22" s="11">
        <v>7.38</v>
      </c>
    </row>
    <row r="23" spans="1:12" ht="17.25" customHeight="1">
      <c r="A23" s="9">
        <v>11</v>
      </c>
      <c r="B23" s="10">
        <v>37</v>
      </c>
      <c r="C23" s="10">
        <v>24.9</v>
      </c>
      <c r="D23" s="10">
        <v>28.5</v>
      </c>
      <c r="E23" s="10">
        <v>24</v>
      </c>
      <c r="F23" s="9">
        <v>68</v>
      </c>
      <c r="G23" s="9">
        <v>49</v>
      </c>
      <c r="H23" s="9">
        <v>21</v>
      </c>
      <c r="I23" s="9">
        <v>24</v>
      </c>
      <c r="J23" s="10">
        <v>0</v>
      </c>
      <c r="K23" s="11">
        <v>43.61</v>
      </c>
      <c r="L23" s="11">
        <v>5.23</v>
      </c>
    </row>
    <row r="24" spans="1:12" ht="17.25" customHeight="1">
      <c r="A24" s="9">
        <v>12</v>
      </c>
      <c r="B24" s="10">
        <v>39</v>
      </c>
      <c r="C24" s="10">
        <v>23</v>
      </c>
      <c r="D24" s="23">
        <v>25.5</v>
      </c>
      <c r="E24" s="10">
        <v>20</v>
      </c>
      <c r="F24" s="9">
        <v>59</v>
      </c>
      <c r="G24" s="9">
        <v>46</v>
      </c>
      <c r="H24" s="9">
        <v>27</v>
      </c>
      <c r="I24" s="9">
        <v>29</v>
      </c>
      <c r="J24" s="10">
        <v>0</v>
      </c>
      <c r="K24" s="11">
        <v>38.380000000000003</v>
      </c>
      <c r="L24" s="11">
        <v>8.36</v>
      </c>
    </row>
    <row r="25" spans="1:12" ht="17.25" customHeight="1">
      <c r="A25" s="9">
        <v>13</v>
      </c>
      <c r="B25" s="10">
        <v>36.5</v>
      </c>
      <c r="C25" s="10">
        <v>25.2</v>
      </c>
      <c r="D25" s="10">
        <v>28</v>
      </c>
      <c r="E25" s="10">
        <v>24</v>
      </c>
      <c r="F25" s="9">
        <v>70</v>
      </c>
      <c r="G25" s="9">
        <v>52</v>
      </c>
      <c r="H25" s="9">
        <v>38</v>
      </c>
      <c r="I25" s="9">
        <v>37</v>
      </c>
      <c r="J25" s="10">
        <v>0</v>
      </c>
      <c r="K25" s="11">
        <v>30.02</v>
      </c>
      <c r="L25" s="11">
        <v>7.3</v>
      </c>
    </row>
    <row r="26" spans="1:12" ht="17.25" customHeight="1">
      <c r="A26" s="9">
        <v>14</v>
      </c>
      <c r="B26" s="10">
        <v>35</v>
      </c>
      <c r="C26" s="10">
        <v>23.6</v>
      </c>
      <c r="D26" s="10">
        <v>26.3</v>
      </c>
      <c r="E26" s="10">
        <v>22</v>
      </c>
      <c r="F26" s="9">
        <v>68</v>
      </c>
      <c r="G26" s="9">
        <v>49</v>
      </c>
      <c r="H26" s="9">
        <v>39</v>
      </c>
      <c r="I26" s="9">
        <v>39</v>
      </c>
      <c r="J26" s="10">
        <v>0</v>
      </c>
      <c r="K26" s="11">
        <v>22.72</v>
      </c>
      <c r="L26" s="11">
        <v>5.43</v>
      </c>
    </row>
    <row r="27" spans="1:12" ht="17.25" customHeight="1">
      <c r="A27" s="9">
        <v>15</v>
      </c>
      <c r="B27" s="10">
        <v>37.5</v>
      </c>
      <c r="C27" s="10">
        <v>24</v>
      </c>
      <c r="D27" s="10">
        <v>26.5</v>
      </c>
      <c r="E27" s="10">
        <v>22.5</v>
      </c>
      <c r="F27" s="9">
        <v>69</v>
      </c>
      <c r="G27" s="9">
        <v>49</v>
      </c>
      <c r="H27" s="9">
        <v>38</v>
      </c>
      <c r="I27" s="9">
        <v>37</v>
      </c>
      <c r="J27" s="10">
        <v>0</v>
      </c>
      <c r="K27" s="11">
        <v>17.29</v>
      </c>
      <c r="L27" s="11">
        <v>5.64</v>
      </c>
    </row>
    <row r="28" spans="1:12" ht="17.25" customHeight="1">
      <c r="A28" s="9">
        <v>16</v>
      </c>
      <c r="B28" s="10">
        <v>38</v>
      </c>
      <c r="C28" s="10">
        <v>24.5</v>
      </c>
      <c r="D28" s="10">
        <v>28</v>
      </c>
      <c r="E28" s="10">
        <v>23</v>
      </c>
      <c r="F28" s="9">
        <v>64</v>
      </c>
      <c r="G28" s="9">
        <v>44</v>
      </c>
      <c r="H28" s="9">
        <v>35</v>
      </c>
      <c r="I28" s="9">
        <v>32</v>
      </c>
      <c r="J28" s="10">
        <v>0</v>
      </c>
      <c r="K28" s="11">
        <v>11.65</v>
      </c>
      <c r="L28" s="11">
        <v>7.02</v>
      </c>
    </row>
    <row r="29" spans="1:12" ht="17.25" customHeight="1">
      <c r="A29" s="9">
        <v>17</v>
      </c>
      <c r="B29" s="10">
        <v>39</v>
      </c>
      <c r="C29" s="10">
        <v>26.7</v>
      </c>
      <c r="D29" s="10">
        <v>30.5</v>
      </c>
      <c r="E29" s="10">
        <v>24.5</v>
      </c>
      <c r="F29" s="9">
        <v>59</v>
      </c>
      <c r="G29" s="9">
        <v>50</v>
      </c>
      <c r="H29" s="9">
        <v>32</v>
      </c>
      <c r="I29" s="9">
        <v>31</v>
      </c>
      <c r="J29" s="10">
        <v>0</v>
      </c>
      <c r="K29" s="11" t="s">
        <v>45</v>
      </c>
      <c r="L29" s="11">
        <v>10.86</v>
      </c>
    </row>
    <row r="30" spans="1:12" ht="17.25" customHeight="1">
      <c r="A30" s="9">
        <v>18</v>
      </c>
      <c r="B30" s="10">
        <v>37.5</v>
      </c>
      <c r="C30" s="10">
        <v>27</v>
      </c>
      <c r="D30" s="10">
        <v>30</v>
      </c>
      <c r="E30" s="10">
        <v>24.5</v>
      </c>
      <c r="F30" s="9">
        <v>62</v>
      </c>
      <c r="G30" s="9">
        <v>53</v>
      </c>
      <c r="H30" s="9">
        <v>34</v>
      </c>
      <c r="I30" s="9">
        <v>31</v>
      </c>
      <c r="J30" s="10">
        <v>0</v>
      </c>
      <c r="K30" s="11">
        <v>59.45</v>
      </c>
      <c r="L30" s="11">
        <v>5.36</v>
      </c>
    </row>
    <row r="31" spans="1:12" ht="17.25" customHeight="1">
      <c r="A31" s="9">
        <v>19</v>
      </c>
      <c r="B31" s="10">
        <v>39</v>
      </c>
      <c r="C31" s="10">
        <v>24.5</v>
      </c>
      <c r="D31" s="10">
        <v>29</v>
      </c>
      <c r="E31" s="10">
        <v>23.5</v>
      </c>
      <c r="F31" s="9">
        <v>61</v>
      </c>
      <c r="G31" s="9">
        <v>46</v>
      </c>
      <c r="H31" s="9">
        <v>32</v>
      </c>
      <c r="I31" s="9">
        <v>29</v>
      </c>
      <c r="J31" s="10">
        <v>0</v>
      </c>
      <c r="K31" s="11">
        <v>54.09</v>
      </c>
      <c r="L31" s="11">
        <v>7.37</v>
      </c>
    </row>
    <row r="32" spans="1:12" ht="17.25" customHeight="1">
      <c r="A32" s="9">
        <v>20</v>
      </c>
      <c r="B32" s="10">
        <v>40.5</v>
      </c>
      <c r="C32" s="10">
        <v>26.1</v>
      </c>
      <c r="D32" s="10">
        <v>30.2</v>
      </c>
      <c r="E32" s="10">
        <v>24.5</v>
      </c>
      <c r="F32" s="9">
        <v>61</v>
      </c>
      <c r="G32" s="9">
        <v>48</v>
      </c>
      <c r="H32" s="9">
        <v>29</v>
      </c>
      <c r="I32" s="9">
        <v>29</v>
      </c>
      <c r="J32" s="10">
        <v>0</v>
      </c>
      <c r="K32" s="11">
        <v>46.72</v>
      </c>
      <c r="L32" s="11">
        <v>8.2200000000000006</v>
      </c>
    </row>
    <row r="33" spans="1:15" ht="17.25" customHeight="1">
      <c r="A33" s="9">
        <v>21</v>
      </c>
      <c r="B33" s="10">
        <v>41.5</v>
      </c>
      <c r="C33" s="10">
        <v>26</v>
      </c>
      <c r="D33" s="10">
        <v>32.5</v>
      </c>
      <c r="E33" s="10">
        <v>24</v>
      </c>
      <c r="F33" s="9">
        <v>48</v>
      </c>
      <c r="G33" s="9">
        <v>39</v>
      </c>
      <c r="H33" s="9">
        <v>27</v>
      </c>
      <c r="I33" s="9">
        <v>27</v>
      </c>
      <c r="J33" s="10">
        <v>0</v>
      </c>
      <c r="K33" s="11">
        <v>38.5</v>
      </c>
      <c r="L33" s="11">
        <v>5.24</v>
      </c>
    </row>
    <row r="34" spans="1:15" ht="17.25" customHeight="1">
      <c r="A34" s="9">
        <v>22</v>
      </c>
      <c r="B34" s="24">
        <v>41.5</v>
      </c>
      <c r="C34" s="10">
        <v>28</v>
      </c>
      <c r="D34" s="10">
        <v>32.5</v>
      </c>
      <c r="E34" s="10">
        <v>24.8</v>
      </c>
      <c r="F34" s="9">
        <v>51</v>
      </c>
      <c r="G34" s="9">
        <v>40</v>
      </c>
      <c r="H34" s="9">
        <v>28</v>
      </c>
      <c r="I34" s="9">
        <v>28</v>
      </c>
      <c r="J34" s="10">
        <v>8.9</v>
      </c>
      <c r="K34" s="11">
        <v>33.26</v>
      </c>
      <c r="L34" s="11">
        <v>9.7899999999999991</v>
      </c>
    </row>
    <row r="35" spans="1:15" ht="17.25" customHeight="1">
      <c r="A35" s="9">
        <v>23</v>
      </c>
      <c r="B35" s="10">
        <v>37.5</v>
      </c>
      <c r="C35" s="10">
        <v>24.8</v>
      </c>
      <c r="D35" s="10">
        <v>28.5</v>
      </c>
      <c r="E35" s="10">
        <v>25</v>
      </c>
      <c r="F35" s="9">
        <v>75</v>
      </c>
      <c r="G35" s="9">
        <v>54</v>
      </c>
      <c r="H35" s="9">
        <v>40</v>
      </c>
      <c r="I35" s="9">
        <v>38</v>
      </c>
      <c r="J35" s="10">
        <v>0</v>
      </c>
      <c r="K35" s="11">
        <v>32.369999999999997</v>
      </c>
      <c r="L35" s="11">
        <v>5.83</v>
      </c>
      <c r="N35" t="s">
        <v>20</v>
      </c>
    </row>
    <row r="36" spans="1:15" ht="17.25" customHeight="1">
      <c r="A36" s="9">
        <v>24</v>
      </c>
      <c r="B36" s="10">
        <v>33.299999999999997</v>
      </c>
      <c r="C36" s="10">
        <v>27.7</v>
      </c>
      <c r="D36" s="10">
        <v>30.6</v>
      </c>
      <c r="E36" s="10">
        <v>24</v>
      </c>
      <c r="F36" s="15">
        <v>56</v>
      </c>
      <c r="G36" s="9">
        <v>49</v>
      </c>
      <c r="H36" s="9">
        <v>51</v>
      </c>
      <c r="I36" s="9">
        <v>50</v>
      </c>
      <c r="J36" s="10">
        <v>5.5</v>
      </c>
      <c r="K36" s="11">
        <v>26.54</v>
      </c>
      <c r="L36" s="11">
        <v>10.34</v>
      </c>
    </row>
    <row r="37" spans="1:15" ht="17.25" customHeight="1">
      <c r="A37" s="9">
        <v>25</v>
      </c>
      <c r="B37" s="24">
        <v>33.700000000000003</v>
      </c>
      <c r="C37" s="10">
        <v>23.5</v>
      </c>
      <c r="D37" s="10">
        <v>25.5</v>
      </c>
      <c r="E37" s="10">
        <v>23.4</v>
      </c>
      <c r="F37" s="9">
        <v>84</v>
      </c>
      <c r="G37" s="9">
        <v>61</v>
      </c>
      <c r="H37" s="9">
        <v>49</v>
      </c>
      <c r="I37" s="9">
        <v>50</v>
      </c>
      <c r="J37" s="10">
        <v>0.1</v>
      </c>
      <c r="K37" s="11">
        <v>21.7</v>
      </c>
      <c r="L37" s="11">
        <v>2.65</v>
      </c>
    </row>
    <row r="38" spans="1:15" ht="17.25" customHeight="1">
      <c r="A38" s="9">
        <v>26</v>
      </c>
      <c r="B38" s="10">
        <v>32.5</v>
      </c>
      <c r="C38" s="10">
        <v>23.8</v>
      </c>
      <c r="D38" s="10">
        <v>24.5</v>
      </c>
      <c r="E38" s="10">
        <v>23</v>
      </c>
      <c r="F38" s="9">
        <v>88</v>
      </c>
      <c r="G38" s="9">
        <v>84</v>
      </c>
      <c r="H38" s="9">
        <v>55</v>
      </c>
      <c r="I38" s="9">
        <v>55</v>
      </c>
      <c r="J38" s="10">
        <v>30.9</v>
      </c>
      <c r="K38" s="11">
        <v>19.149999999999999</v>
      </c>
      <c r="L38" s="11">
        <v>9.43</v>
      </c>
    </row>
    <row r="39" spans="1:15" ht="17.25" customHeight="1">
      <c r="A39" s="9">
        <v>27</v>
      </c>
      <c r="B39" s="10">
        <v>28.5</v>
      </c>
      <c r="C39" s="10">
        <v>21.2</v>
      </c>
      <c r="D39" s="10">
        <v>22</v>
      </c>
      <c r="E39" s="10">
        <v>21.2</v>
      </c>
      <c r="F39" s="9">
        <v>93</v>
      </c>
      <c r="G39" s="9">
        <v>89</v>
      </c>
      <c r="H39" s="9">
        <v>70</v>
      </c>
      <c r="I39" s="9">
        <v>64</v>
      </c>
      <c r="J39" s="10">
        <v>5.0999999999999996</v>
      </c>
      <c r="K39" s="11">
        <v>40.619999999999997</v>
      </c>
      <c r="L39" s="11">
        <v>1.71</v>
      </c>
      <c r="O39" s="21"/>
    </row>
    <row r="40" spans="1:15" ht="17.25" customHeight="1">
      <c r="A40" s="9">
        <v>28</v>
      </c>
      <c r="B40" s="10">
        <v>34.5</v>
      </c>
      <c r="C40" s="10">
        <v>22</v>
      </c>
      <c r="D40" s="10">
        <v>28</v>
      </c>
      <c r="E40" s="10">
        <v>22</v>
      </c>
      <c r="F40" s="9">
        <v>61</v>
      </c>
      <c r="G40" s="9">
        <v>51</v>
      </c>
      <c r="H40" s="9">
        <v>41</v>
      </c>
      <c r="I40" s="9">
        <v>38</v>
      </c>
      <c r="J40" s="10">
        <v>0</v>
      </c>
      <c r="K40" s="11">
        <v>44.01</v>
      </c>
      <c r="L40" s="11">
        <v>5.32</v>
      </c>
    </row>
    <row r="41" spans="1:15" ht="17.25" customHeight="1">
      <c r="A41" s="9">
        <v>29</v>
      </c>
      <c r="B41" s="10">
        <v>31.5</v>
      </c>
      <c r="C41" s="10">
        <v>25.9</v>
      </c>
      <c r="D41" s="10">
        <v>25.5</v>
      </c>
      <c r="E41" s="10">
        <v>22.5</v>
      </c>
      <c r="F41" s="9">
        <v>76</v>
      </c>
      <c r="G41" s="9">
        <v>76</v>
      </c>
      <c r="H41" s="9">
        <v>55</v>
      </c>
      <c r="I41" s="9">
        <v>57</v>
      </c>
      <c r="J41" s="10">
        <v>0</v>
      </c>
      <c r="K41" s="11">
        <v>38.69</v>
      </c>
      <c r="L41" s="11">
        <v>4.97</v>
      </c>
    </row>
    <row r="42" spans="1:15" ht="17.25" customHeight="1">
      <c r="A42" s="9">
        <v>30</v>
      </c>
      <c r="B42" s="10">
        <v>35.5</v>
      </c>
      <c r="C42" s="10">
        <v>24.9</v>
      </c>
      <c r="D42" s="10">
        <v>27</v>
      </c>
      <c r="E42" s="10">
        <v>23.5</v>
      </c>
      <c r="F42" s="9">
        <v>74</v>
      </c>
      <c r="G42" s="9">
        <v>66</v>
      </c>
      <c r="H42" s="9">
        <v>46</v>
      </c>
      <c r="I42" s="9">
        <v>46</v>
      </c>
      <c r="J42" s="10">
        <v>0</v>
      </c>
      <c r="K42" s="11">
        <v>33.72</v>
      </c>
      <c r="L42" s="11">
        <v>2.8</v>
      </c>
    </row>
    <row r="43" spans="1:15" ht="17.25" customHeight="1">
      <c r="A43" s="9">
        <v>31</v>
      </c>
      <c r="B43" s="10"/>
      <c r="C43" s="10"/>
      <c r="D43" s="10"/>
      <c r="E43" s="25"/>
      <c r="F43" s="9"/>
      <c r="G43" s="9"/>
      <c r="H43" s="9"/>
      <c r="I43" s="9"/>
      <c r="J43" s="10"/>
      <c r="K43" s="16"/>
      <c r="L43" s="11"/>
    </row>
    <row r="44" spans="1:15" ht="17.25" customHeight="1">
      <c r="A44" s="13" t="s">
        <v>14</v>
      </c>
      <c r="B44" s="22">
        <f>SUM(B13:B43)</f>
        <v>1115.7</v>
      </c>
      <c r="C44" s="9">
        <f t="shared" ref="C44:L44" si="0">SUM(C13:C43)</f>
        <v>753.09999999999991</v>
      </c>
      <c r="D44" s="9">
        <f t="shared" si="0"/>
        <v>844.6</v>
      </c>
      <c r="E44" s="9">
        <f>SUM(E13:E43)</f>
        <v>699.1</v>
      </c>
      <c r="F44" s="14">
        <f>SUM(F13:F43)</f>
        <v>1977</v>
      </c>
      <c r="G44" s="14">
        <f>SUM(G13:G43)</f>
        <v>1575</v>
      </c>
      <c r="H44" s="14">
        <f t="shared" si="0"/>
        <v>1099</v>
      </c>
      <c r="I44" s="14">
        <f t="shared" si="0"/>
        <v>1059</v>
      </c>
      <c r="J44" s="10">
        <f>SUM(J13:J43)</f>
        <v>50.5</v>
      </c>
      <c r="K44" s="11" t="s">
        <v>16</v>
      </c>
      <c r="L44" s="11">
        <f t="shared" si="0"/>
        <v>201.77000000000004</v>
      </c>
    </row>
    <row r="45" spans="1:15" ht="17.25" customHeight="1">
      <c r="A45" s="13" t="s">
        <v>15</v>
      </c>
      <c r="B45" s="10">
        <f t="shared" ref="B45:I45" si="1">B44/30</f>
        <v>37.190000000000005</v>
      </c>
      <c r="C45" s="10">
        <f t="shared" si="1"/>
        <v>25.103333333333332</v>
      </c>
      <c r="D45" s="10">
        <f t="shared" si="1"/>
        <v>28.153333333333332</v>
      </c>
      <c r="E45" s="10">
        <f t="shared" si="1"/>
        <v>23.303333333333335</v>
      </c>
      <c r="F45" s="11">
        <f t="shared" si="1"/>
        <v>65.900000000000006</v>
      </c>
      <c r="G45" s="11">
        <f t="shared" si="1"/>
        <v>52.5</v>
      </c>
      <c r="H45" s="11">
        <f t="shared" si="1"/>
        <v>36.633333333333333</v>
      </c>
      <c r="I45" s="11">
        <f t="shared" si="1"/>
        <v>35.299999999999997</v>
      </c>
      <c r="J45" s="10">
        <f>J44/5</f>
        <v>10.1</v>
      </c>
      <c r="K45" s="11" t="s">
        <v>16</v>
      </c>
      <c r="L45" s="11">
        <f>L44/30</f>
        <v>6.725666666666668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 ht="17.25" customHeight="1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0866141732283472" right="0.70866141732283472" top="0.47244094488188981" bottom="0.47244094488188981" header="0.31496062992125984" footer="0.31496062992125984"/>
  <pageSetup paperSize="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Normal="130" zoomScaleSheetLayoutView="100" workbookViewId="0">
      <selection activeCell="P13" sqref="P13"/>
    </sheetView>
  </sheetViews>
  <sheetFormatPr defaultRowHeight="17.25" customHeight="1"/>
  <cols>
    <col min="1" max="1" width="4.7109375" customWidth="1"/>
    <col min="2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19.5" customHeight="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17.2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17.25" customHeight="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17.25" customHeight="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17.25" customHeight="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19.5" customHeight="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7.25" customHeight="1">
      <c r="A7" s="1" t="s">
        <v>47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2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7.25" customHeight="1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42" t="s">
        <v>2</v>
      </c>
      <c r="K9" s="91" t="s">
        <v>3</v>
      </c>
      <c r="L9" s="84"/>
    </row>
    <row r="10" spans="1:13" ht="17.25" customHeight="1">
      <c r="A10" s="82"/>
      <c r="B10" s="42"/>
      <c r="C10" s="42"/>
      <c r="D10" s="91" t="s">
        <v>4</v>
      </c>
      <c r="E10" s="84"/>
      <c r="F10" s="88"/>
      <c r="G10" s="89"/>
      <c r="H10" s="89"/>
      <c r="I10" s="90"/>
      <c r="J10" s="44" t="s">
        <v>5</v>
      </c>
      <c r="K10" s="92" t="s">
        <v>6</v>
      </c>
      <c r="L10" s="92" t="s">
        <v>7</v>
      </c>
    </row>
    <row r="11" spans="1:13" ht="17.25" customHeight="1">
      <c r="A11" s="82"/>
      <c r="B11" s="44" t="s">
        <v>8</v>
      </c>
      <c r="C11" s="44" t="s">
        <v>9</v>
      </c>
      <c r="D11" s="42" t="s">
        <v>10</v>
      </c>
      <c r="E11" s="45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44" t="s">
        <v>11</v>
      </c>
      <c r="K11" s="93"/>
      <c r="L11" s="93"/>
    </row>
    <row r="12" spans="1:13" ht="17.25" customHeight="1">
      <c r="A12" s="79"/>
      <c r="B12" s="43"/>
      <c r="C12" s="43"/>
      <c r="D12" s="43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 ht="17.25" customHeight="1">
      <c r="A13" s="9">
        <v>1</v>
      </c>
      <c r="B13" s="10">
        <v>35.5</v>
      </c>
      <c r="C13" s="10">
        <v>26.5</v>
      </c>
      <c r="D13" s="10">
        <v>27.5</v>
      </c>
      <c r="E13" s="10">
        <v>25.3</v>
      </c>
      <c r="F13" s="43">
        <v>83</v>
      </c>
      <c r="G13" s="43">
        <v>66</v>
      </c>
      <c r="H13" s="43">
        <v>47</v>
      </c>
      <c r="I13" s="43">
        <v>47</v>
      </c>
      <c r="J13" s="10">
        <v>0</v>
      </c>
      <c r="K13" s="11">
        <v>32.92</v>
      </c>
      <c r="L13" s="11">
        <v>1.75</v>
      </c>
    </row>
    <row r="14" spans="1:13" ht="17.25" customHeight="1">
      <c r="A14" s="9">
        <v>2</v>
      </c>
      <c r="B14" s="10">
        <v>36</v>
      </c>
      <c r="C14" s="10">
        <v>23.8</v>
      </c>
      <c r="D14" s="10">
        <v>27</v>
      </c>
      <c r="E14" s="10">
        <v>25</v>
      </c>
      <c r="F14" s="9">
        <v>84</v>
      </c>
      <c r="G14" s="9">
        <v>66</v>
      </c>
      <c r="H14" s="9">
        <v>45</v>
      </c>
      <c r="I14" s="9">
        <v>45</v>
      </c>
      <c r="J14" s="10">
        <v>4.3</v>
      </c>
      <c r="K14" s="11">
        <v>31.17</v>
      </c>
      <c r="L14" s="11">
        <v>10.53</v>
      </c>
    </row>
    <row r="15" spans="1:13" ht="17.25" customHeight="1">
      <c r="A15" s="9">
        <v>3</v>
      </c>
      <c r="B15" s="10">
        <v>37.5</v>
      </c>
      <c r="C15" s="10">
        <v>25.5</v>
      </c>
      <c r="D15" s="10">
        <v>28</v>
      </c>
      <c r="E15" s="10">
        <v>25.5</v>
      </c>
      <c r="F15" s="9">
        <v>82</v>
      </c>
      <c r="G15" s="9">
        <v>61</v>
      </c>
      <c r="H15" s="9">
        <v>40</v>
      </c>
      <c r="I15" s="9">
        <v>41</v>
      </c>
      <c r="J15" s="10">
        <v>0</v>
      </c>
      <c r="K15" s="11">
        <v>24.94</v>
      </c>
      <c r="L15" s="11">
        <v>5.97</v>
      </c>
    </row>
    <row r="16" spans="1:13" ht="17.25" customHeight="1">
      <c r="A16" s="9">
        <v>4</v>
      </c>
      <c r="B16" s="10">
        <v>37.5</v>
      </c>
      <c r="C16" s="10">
        <v>26.5</v>
      </c>
      <c r="D16" s="10">
        <v>29</v>
      </c>
      <c r="E16" s="10">
        <v>26</v>
      </c>
      <c r="F16" s="9">
        <v>78</v>
      </c>
      <c r="G16" s="9">
        <v>49</v>
      </c>
      <c r="H16" s="9">
        <v>41</v>
      </c>
      <c r="I16" s="9">
        <v>41</v>
      </c>
      <c r="J16" s="10">
        <v>0</v>
      </c>
      <c r="K16" s="12" t="s">
        <v>48</v>
      </c>
      <c r="L16" s="11">
        <v>8.1199999999999992</v>
      </c>
    </row>
    <row r="17" spans="1:12" ht="17.25" customHeight="1">
      <c r="A17" s="9">
        <v>5</v>
      </c>
      <c r="B17" s="10">
        <v>38.700000000000003</v>
      </c>
      <c r="C17" s="10">
        <v>27.5</v>
      </c>
      <c r="D17" s="10">
        <v>31</v>
      </c>
      <c r="E17" s="10">
        <v>26.5</v>
      </c>
      <c r="F17" s="9">
        <v>69</v>
      </c>
      <c r="G17" s="15">
        <v>45</v>
      </c>
      <c r="H17" s="9">
        <v>36</v>
      </c>
      <c r="I17" s="9">
        <v>36</v>
      </c>
      <c r="J17" s="10">
        <v>0</v>
      </c>
      <c r="K17" s="11">
        <v>62.2</v>
      </c>
      <c r="L17" s="11">
        <v>6.59</v>
      </c>
    </row>
    <row r="18" spans="1:12" ht="17.25" customHeight="1">
      <c r="A18" s="9">
        <v>6</v>
      </c>
      <c r="B18" s="10">
        <v>40</v>
      </c>
      <c r="C18" s="10">
        <v>27</v>
      </c>
      <c r="D18" s="10">
        <v>29.5</v>
      </c>
      <c r="E18" s="10">
        <v>26</v>
      </c>
      <c r="F18" s="9">
        <v>75</v>
      </c>
      <c r="G18" s="9">
        <v>47</v>
      </c>
      <c r="H18" s="9">
        <v>37</v>
      </c>
      <c r="I18" s="9">
        <v>37</v>
      </c>
      <c r="J18" s="10">
        <v>0</v>
      </c>
      <c r="K18" s="11">
        <v>55.61</v>
      </c>
      <c r="L18" s="11">
        <v>5.19</v>
      </c>
    </row>
    <row r="19" spans="1:12" ht="17.25" customHeight="1">
      <c r="A19" s="9">
        <v>7</v>
      </c>
      <c r="B19" s="10">
        <v>40</v>
      </c>
      <c r="C19" s="10">
        <v>27.9</v>
      </c>
      <c r="D19" s="10">
        <v>32.5</v>
      </c>
      <c r="E19" s="10">
        <v>26</v>
      </c>
      <c r="F19" s="9">
        <v>59</v>
      </c>
      <c r="G19" s="9">
        <v>49</v>
      </c>
      <c r="H19" s="9">
        <v>37</v>
      </c>
      <c r="I19" s="9">
        <v>37</v>
      </c>
      <c r="J19" s="10">
        <v>0</v>
      </c>
      <c r="K19" s="11">
        <v>50.42</v>
      </c>
      <c r="L19" s="11">
        <v>5.87</v>
      </c>
    </row>
    <row r="20" spans="1:12" ht="17.25" customHeight="1">
      <c r="A20" s="9">
        <v>8</v>
      </c>
      <c r="B20" s="10">
        <v>38.5</v>
      </c>
      <c r="C20" s="10">
        <v>28</v>
      </c>
      <c r="D20" s="10">
        <v>29.2</v>
      </c>
      <c r="E20" s="10">
        <v>25</v>
      </c>
      <c r="F20" s="9">
        <v>70</v>
      </c>
      <c r="G20" s="9">
        <v>56</v>
      </c>
      <c r="H20" s="9">
        <v>36</v>
      </c>
      <c r="I20" s="9">
        <v>35</v>
      </c>
      <c r="J20" s="10">
        <v>0</v>
      </c>
      <c r="K20" s="11">
        <v>44.55</v>
      </c>
      <c r="L20" s="11">
        <v>12.32</v>
      </c>
    </row>
    <row r="21" spans="1:12" ht="17.25" customHeight="1">
      <c r="A21" s="9">
        <v>9</v>
      </c>
      <c r="B21" s="10">
        <v>39</v>
      </c>
      <c r="C21" s="10">
        <v>28.2</v>
      </c>
      <c r="D21" s="10">
        <v>31</v>
      </c>
      <c r="E21" s="10">
        <v>26.5</v>
      </c>
      <c r="F21" s="9">
        <v>69</v>
      </c>
      <c r="G21" s="9">
        <v>55</v>
      </c>
      <c r="H21" s="9">
        <v>61</v>
      </c>
      <c r="I21" s="9">
        <v>66</v>
      </c>
      <c r="J21" s="10">
        <v>16.899999999999999</v>
      </c>
      <c r="K21" s="11">
        <v>32.229999999999997</v>
      </c>
      <c r="L21" s="11">
        <v>4.7300000000000004</v>
      </c>
    </row>
    <row r="22" spans="1:12" ht="17.25" customHeight="1">
      <c r="A22" s="9">
        <v>10</v>
      </c>
      <c r="B22" s="10">
        <v>38</v>
      </c>
      <c r="C22" s="10">
        <v>24.3</v>
      </c>
      <c r="D22" s="10">
        <v>27</v>
      </c>
      <c r="E22" s="10">
        <v>25.5</v>
      </c>
      <c r="F22" s="9">
        <v>89</v>
      </c>
      <c r="G22" s="9">
        <v>72</v>
      </c>
      <c r="H22" s="9">
        <v>46</v>
      </c>
      <c r="I22" s="9">
        <v>42</v>
      </c>
      <c r="J22" s="10">
        <v>0</v>
      </c>
      <c r="K22" s="11">
        <v>44.4</v>
      </c>
      <c r="L22" s="11">
        <v>5.62</v>
      </c>
    </row>
    <row r="23" spans="1:12" ht="17.25" customHeight="1">
      <c r="A23" s="9">
        <v>11</v>
      </c>
      <c r="B23" s="10">
        <v>39</v>
      </c>
      <c r="C23" s="10">
        <v>26</v>
      </c>
      <c r="D23" s="10">
        <v>28.5</v>
      </c>
      <c r="E23" s="10">
        <v>25</v>
      </c>
      <c r="F23" s="9">
        <v>75</v>
      </c>
      <c r="G23" s="9">
        <v>69</v>
      </c>
      <c r="H23" s="9">
        <v>40</v>
      </c>
      <c r="I23" s="9">
        <v>37</v>
      </c>
      <c r="J23" s="10">
        <v>0</v>
      </c>
      <c r="K23" s="11">
        <v>38.78</v>
      </c>
      <c r="L23" s="11">
        <v>6.57</v>
      </c>
    </row>
    <row r="24" spans="1:12" ht="17.25" customHeight="1">
      <c r="A24" s="9">
        <v>12</v>
      </c>
      <c r="B24" s="10">
        <v>37</v>
      </c>
      <c r="C24" s="10">
        <v>26</v>
      </c>
      <c r="D24" s="23">
        <v>27</v>
      </c>
      <c r="E24" s="10">
        <v>25</v>
      </c>
      <c r="F24" s="9">
        <v>84</v>
      </c>
      <c r="G24" s="9">
        <v>75</v>
      </c>
      <c r="H24" s="9">
        <v>41</v>
      </c>
      <c r="I24" s="9">
        <v>40</v>
      </c>
      <c r="J24" s="10">
        <v>0</v>
      </c>
      <c r="K24" s="11">
        <v>32.21</v>
      </c>
      <c r="L24" s="11">
        <v>6.17</v>
      </c>
    </row>
    <row r="25" spans="1:12" ht="17.25" customHeight="1">
      <c r="A25" s="9">
        <v>13</v>
      </c>
      <c r="B25" s="10">
        <v>38</v>
      </c>
      <c r="C25" s="10">
        <v>27</v>
      </c>
      <c r="D25" s="10">
        <v>31.2</v>
      </c>
      <c r="E25" s="10">
        <v>26</v>
      </c>
      <c r="F25" s="9">
        <v>65</v>
      </c>
      <c r="G25" s="9">
        <v>52</v>
      </c>
      <c r="H25" s="9">
        <v>40</v>
      </c>
      <c r="I25" s="9">
        <v>35</v>
      </c>
      <c r="J25" s="10">
        <v>0</v>
      </c>
      <c r="K25" s="11">
        <v>26.04</v>
      </c>
      <c r="L25" s="11">
        <v>5.18</v>
      </c>
    </row>
    <row r="26" spans="1:12" ht="17.25" customHeight="1">
      <c r="A26" s="9">
        <v>14</v>
      </c>
      <c r="B26" s="10">
        <v>38</v>
      </c>
      <c r="C26" s="10">
        <v>26.7</v>
      </c>
      <c r="D26" s="10">
        <v>27.5</v>
      </c>
      <c r="E26" s="10">
        <v>24</v>
      </c>
      <c r="F26" s="9">
        <v>74</v>
      </c>
      <c r="G26" s="9">
        <v>43</v>
      </c>
      <c r="H26" s="9">
        <v>32</v>
      </c>
      <c r="I26" s="9">
        <v>34</v>
      </c>
      <c r="J26" s="10">
        <v>0</v>
      </c>
      <c r="K26" s="11">
        <v>20.86</v>
      </c>
      <c r="L26" s="11">
        <v>6.07</v>
      </c>
    </row>
    <row r="27" spans="1:12" ht="17.25" customHeight="1">
      <c r="A27" s="9">
        <v>15</v>
      </c>
      <c r="B27" s="10">
        <v>38.5</v>
      </c>
      <c r="C27" s="10">
        <v>25.4</v>
      </c>
      <c r="D27" s="10">
        <v>29.5</v>
      </c>
      <c r="E27" s="10">
        <v>25.2</v>
      </c>
      <c r="F27" s="9">
        <v>70</v>
      </c>
      <c r="G27" s="9">
        <v>59</v>
      </c>
      <c r="H27" s="9">
        <v>36</v>
      </c>
      <c r="I27" s="9">
        <v>32</v>
      </c>
      <c r="J27" s="10">
        <v>0</v>
      </c>
      <c r="K27" s="11">
        <v>14.79</v>
      </c>
      <c r="L27" s="11">
        <v>8.2799999999999994</v>
      </c>
    </row>
    <row r="28" spans="1:12" ht="17.25" customHeight="1">
      <c r="A28" s="9">
        <v>16</v>
      </c>
      <c r="B28" s="10">
        <v>40</v>
      </c>
      <c r="C28" s="10">
        <v>27.3</v>
      </c>
      <c r="D28" s="10">
        <v>30.5</v>
      </c>
      <c r="E28" s="10">
        <v>25</v>
      </c>
      <c r="F28" s="9">
        <v>63</v>
      </c>
      <c r="G28" s="9">
        <v>49</v>
      </c>
      <c r="H28" s="9">
        <v>36</v>
      </c>
      <c r="I28" s="9">
        <v>36</v>
      </c>
      <c r="J28" s="10">
        <v>0</v>
      </c>
      <c r="K28" s="11" t="s">
        <v>49</v>
      </c>
      <c r="L28" s="11">
        <v>9.51</v>
      </c>
    </row>
    <row r="29" spans="1:12" ht="17.25" customHeight="1">
      <c r="A29" s="9">
        <v>17</v>
      </c>
      <c r="B29" s="10">
        <v>40</v>
      </c>
      <c r="C29" s="10">
        <v>28</v>
      </c>
      <c r="D29" s="10">
        <v>32</v>
      </c>
      <c r="E29" s="10">
        <v>25.5</v>
      </c>
      <c r="F29" s="9">
        <v>58</v>
      </c>
      <c r="G29" s="9">
        <v>47</v>
      </c>
      <c r="H29" s="9">
        <v>37</v>
      </c>
      <c r="I29" s="9">
        <v>33</v>
      </c>
      <c r="J29" s="10">
        <v>0</v>
      </c>
      <c r="K29" s="11">
        <v>60.59</v>
      </c>
      <c r="L29" s="11">
        <v>9.15</v>
      </c>
    </row>
    <row r="30" spans="1:12" ht="17.25" customHeight="1">
      <c r="A30" s="9">
        <v>18</v>
      </c>
      <c r="B30" s="10">
        <v>38.5</v>
      </c>
      <c r="C30" s="10">
        <v>28.7</v>
      </c>
      <c r="D30" s="10">
        <v>31.5</v>
      </c>
      <c r="E30" s="10">
        <v>25.5</v>
      </c>
      <c r="F30" s="9">
        <v>60</v>
      </c>
      <c r="G30" s="9">
        <v>54</v>
      </c>
      <c r="H30" s="9">
        <v>39</v>
      </c>
      <c r="I30" s="9">
        <v>39</v>
      </c>
      <c r="J30" s="10">
        <v>19.600000000000001</v>
      </c>
      <c r="K30" s="11">
        <v>51.44</v>
      </c>
      <c r="L30" s="11">
        <v>6.64</v>
      </c>
    </row>
    <row r="31" spans="1:12" ht="17.25" customHeight="1">
      <c r="A31" s="9">
        <v>19</v>
      </c>
      <c r="B31" s="10">
        <v>33.5</v>
      </c>
      <c r="C31" s="10">
        <v>25</v>
      </c>
      <c r="D31" s="10">
        <v>28.5</v>
      </c>
      <c r="E31" s="10">
        <v>26</v>
      </c>
      <c r="F31" s="9">
        <v>82</v>
      </c>
      <c r="G31" s="9">
        <v>72</v>
      </c>
      <c r="H31" s="9">
        <v>58</v>
      </c>
      <c r="I31" s="9">
        <v>55</v>
      </c>
      <c r="J31" s="10">
        <v>0</v>
      </c>
      <c r="K31" s="11">
        <v>64.400000000000006</v>
      </c>
      <c r="L31" s="11">
        <v>3.57</v>
      </c>
    </row>
    <row r="32" spans="1:12" ht="17.25" customHeight="1">
      <c r="A32" s="9">
        <v>20</v>
      </c>
      <c r="B32" s="10">
        <v>36.5</v>
      </c>
      <c r="C32" s="10">
        <v>26.8</v>
      </c>
      <c r="D32" s="10">
        <v>29.5</v>
      </c>
      <c r="E32" s="10">
        <v>25.5</v>
      </c>
      <c r="F32" s="9">
        <v>71</v>
      </c>
      <c r="G32" s="9">
        <v>56</v>
      </c>
      <c r="H32" s="9">
        <v>46</v>
      </c>
      <c r="I32" s="9">
        <v>45</v>
      </c>
      <c r="J32" s="10">
        <v>0</v>
      </c>
      <c r="K32" s="11">
        <v>60.83</v>
      </c>
      <c r="L32" s="11">
        <v>7.04</v>
      </c>
    </row>
    <row r="33" spans="1:15" ht="17.25" customHeight="1">
      <c r="A33" s="9">
        <v>21</v>
      </c>
      <c r="B33" s="10">
        <v>36.5</v>
      </c>
      <c r="C33" s="10">
        <v>26.7</v>
      </c>
      <c r="D33" s="10">
        <v>30</v>
      </c>
      <c r="E33" s="10">
        <v>26</v>
      </c>
      <c r="F33" s="9">
        <v>72</v>
      </c>
      <c r="G33" s="9">
        <v>59</v>
      </c>
      <c r="H33" s="9">
        <v>43</v>
      </c>
      <c r="I33" s="9">
        <v>45</v>
      </c>
      <c r="J33" s="10">
        <v>0.6</v>
      </c>
      <c r="K33" s="11">
        <v>53.79</v>
      </c>
      <c r="L33" s="11">
        <v>5.97</v>
      </c>
    </row>
    <row r="34" spans="1:15" ht="17.25" customHeight="1">
      <c r="A34" s="9">
        <v>22</v>
      </c>
      <c r="B34" s="24">
        <v>36.5</v>
      </c>
      <c r="C34" s="10">
        <v>25.5</v>
      </c>
      <c r="D34" s="10">
        <v>27</v>
      </c>
      <c r="E34" s="10">
        <v>25</v>
      </c>
      <c r="F34" s="9">
        <v>84</v>
      </c>
      <c r="G34" s="9">
        <v>66</v>
      </c>
      <c r="H34" s="9">
        <v>45</v>
      </c>
      <c r="I34" s="9">
        <v>42</v>
      </c>
      <c r="J34" s="10">
        <v>0</v>
      </c>
      <c r="K34" s="11">
        <v>48.42</v>
      </c>
      <c r="L34" s="11">
        <v>6.18</v>
      </c>
    </row>
    <row r="35" spans="1:15" ht="17.25" customHeight="1">
      <c r="A35" s="9">
        <v>23</v>
      </c>
      <c r="B35" s="10">
        <v>39</v>
      </c>
      <c r="C35" s="10">
        <v>26.8</v>
      </c>
      <c r="D35" s="10">
        <v>29</v>
      </c>
      <c r="E35" s="10">
        <v>25.5</v>
      </c>
      <c r="F35" s="9">
        <v>75</v>
      </c>
      <c r="G35" s="9">
        <v>49</v>
      </c>
      <c r="H35" s="9">
        <v>36</v>
      </c>
      <c r="I35" s="9">
        <v>33</v>
      </c>
      <c r="J35" s="10">
        <v>0</v>
      </c>
      <c r="K35" s="11">
        <v>42.24</v>
      </c>
      <c r="L35" s="11">
        <v>8.26</v>
      </c>
      <c r="N35" t="s">
        <v>20</v>
      </c>
    </row>
    <row r="36" spans="1:15" ht="17.25" customHeight="1">
      <c r="A36" s="9">
        <v>24</v>
      </c>
      <c r="B36" s="10">
        <v>37</v>
      </c>
      <c r="C36" s="10">
        <v>28</v>
      </c>
      <c r="D36" s="10">
        <v>30.5</v>
      </c>
      <c r="E36" s="10">
        <v>25.5</v>
      </c>
      <c r="F36" s="15">
        <v>65</v>
      </c>
      <c r="G36" s="9">
        <v>59</v>
      </c>
      <c r="H36" s="9">
        <v>48</v>
      </c>
      <c r="I36" s="9">
        <v>43</v>
      </c>
      <c r="J36" s="10">
        <v>0</v>
      </c>
      <c r="K36" s="11">
        <v>33.979999999999997</v>
      </c>
      <c r="L36" s="11">
        <v>3.58</v>
      </c>
    </row>
    <row r="37" spans="1:15" ht="17.25" customHeight="1">
      <c r="A37" s="9">
        <v>25</v>
      </c>
      <c r="B37" s="24">
        <v>38.5</v>
      </c>
      <c r="C37" s="10">
        <v>28</v>
      </c>
      <c r="D37" s="10">
        <v>31</v>
      </c>
      <c r="E37" s="10">
        <v>26</v>
      </c>
      <c r="F37" s="9">
        <v>66</v>
      </c>
      <c r="G37" s="9">
        <v>61</v>
      </c>
      <c r="H37" s="9">
        <v>44</v>
      </c>
      <c r="I37" s="9">
        <v>41</v>
      </c>
      <c r="J37" s="10">
        <v>0</v>
      </c>
      <c r="K37" s="11">
        <v>30.4</v>
      </c>
      <c r="L37" s="11">
        <v>10.029999999999999</v>
      </c>
    </row>
    <row r="38" spans="1:15" ht="17.25" customHeight="1">
      <c r="A38" s="9">
        <v>26</v>
      </c>
      <c r="B38" s="10">
        <v>39</v>
      </c>
      <c r="C38" s="10">
        <v>27.7</v>
      </c>
      <c r="D38" s="10">
        <v>30.2</v>
      </c>
      <c r="E38" s="10">
        <v>24.5</v>
      </c>
      <c r="F38" s="9">
        <v>61</v>
      </c>
      <c r="G38" s="9">
        <v>50</v>
      </c>
      <c r="H38" s="9">
        <v>32</v>
      </c>
      <c r="I38" s="9">
        <v>35</v>
      </c>
      <c r="J38" s="10">
        <v>0</v>
      </c>
      <c r="K38" s="11">
        <v>20.37</v>
      </c>
      <c r="L38" s="11">
        <v>8.8000000000000007</v>
      </c>
    </row>
    <row r="39" spans="1:15" ht="17.25" customHeight="1">
      <c r="A39" s="9">
        <v>27</v>
      </c>
      <c r="B39" s="10">
        <v>39</v>
      </c>
      <c r="C39" s="10">
        <v>27.7</v>
      </c>
      <c r="D39" s="10">
        <v>32.5</v>
      </c>
      <c r="E39" s="10">
        <v>25.5</v>
      </c>
      <c r="F39" s="9">
        <v>55</v>
      </c>
      <c r="G39" s="9">
        <v>54</v>
      </c>
      <c r="H39" s="9">
        <v>36</v>
      </c>
      <c r="I39" s="9">
        <v>35</v>
      </c>
      <c r="J39" s="10">
        <v>0</v>
      </c>
      <c r="K39" s="11">
        <v>11.57</v>
      </c>
      <c r="L39" s="11">
        <v>7.08</v>
      </c>
      <c r="O39" s="21"/>
    </row>
    <row r="40" spans="1:15" ht="17.25" customHeight="1">
      <c r="A40" s="9">
        <v>28</v>
      </c>
      <c r="B40" s="10">
        <v>38.5</v>
      </c>
      <c r="C40" s="10">
        <v>28</v>
      </c>
      <c r="D40" s="10">
        <v>31.5</v>
      </c>
      <c r="E40" s="10">
        <v>25.5</v>
      </c>
      <c r="F40" s="9">
        <v>60</v>
      </c>
      <c r="G40" s="9">
        <v>56</v>
      </c>
      <c r="H40" s="9">
        <v>36</v>
      </c>
      <c r="I40" s="9">
        <v>37</v>
      </c>
      <c r="J40" s="10">
        <v>58.9</v>
      </c>
      <c r="K40" s="11" t="s">
        <v>50</v>
      </c>
      <c r="L40" s="11" t="s">
        <v>28</v>
      </c>
    </row>
    <row r="41" spans="1:15" ht="17.25" customHeight="1">
      <c r="A41" s="9">
        <v>29</v>
      </c>
      <c r="B41" s="10">
        <v>35</v>
      </c>
      <c r="C41" s="10">
        <v>24.5</v>
      </c>
      <c r="D41" s="10">
        <v>27.2</v>
      </c>
      <c r="E41" s="10">
        <v>25</v>
      </c>
      <c r="F41" s="9">
        <v>83</v>
      </c>
      <c r="G41" s="9">
        <v>75</v>
      </c>
      <c r="H41" s="9">
        <v>52</v>
      </c>
      <c r="I41" s="9">
        <v>50</v>
      </c>
      <c r="J41" s="10">
        <v>0</v>
      </c>
      <c r="K41" s="11" t="s">
        <v>51</v>
      </c>
      <c r="L41" s="11">
        <v>7.21</v>
      </c>
    </row>
    <row r="42" spans="1:15" ht="17.25" customHeight="1">
      <c r="A42" s="9">
        <v>30</v>
      </c>
      <c r="B42" s="10">
        <v>34.5</v>
      </c>
      <c r="C42" s="10">
        <v>26.7</v>
      </c>
      <c r="D42" s="10">
        <v>29.5</v>
      </c>
      <c r="E42" s="10">
        <v>25.5</v>
      </c>
      <c r="F42" s="9">
        <v>71</v>
      </c>
      <c r="G42" s="9">
        <v>61</v>
      </c>
      <c r="H42" s="9">
        <v>82</v>
      </c>
      <c r="I42" s="9">
        <v>82</v>
      </c>
      <c r="J42" s="10">
        <v>2.6</v>
      </c>
      <c r="K42" s="11">
        <v>58.52</v>
      </c>
      <c r="L42" s="11">
        <v>4.9400000000000004</v>
      </c>
    </row>
    <row r="43" spans="1:15" ht="17.25" customHeight="1">
      <c r="A43" s="9">
        <v>31</v>
      </c>
      <c r="B43" s="10">
        <v>33</v>
      </c>
      <c r="C43" s="10">
        <v>26</v>
      </c>
      <c r="D43" s="10">
        <v>28</v>
      </c>
      <c r="E43" s="25">
        <v>25.7</v>
      </c>
      <c r="F43" s="9">
        <v>83</v>
      </c>
      <c r="G43" s="9">
        <v>72</v>
      </c>
      <c r="H43" s="9">
        <v>71</v>
      </c>
      <c r="I43" s="9">
        <v>72</v>
      </c>
      <c r="J43" s="10">
        <v>0.8</v>
      </c>
      <c r="K43" s="16">
        <v>56.18</v>
      </c>
      <c r="L43" s="11">
        <v>3.8</v>
      </c>
    </row>
    <row r="44" spans="1:15" ht="17.25" customHeight="1">
      <c r="A44" s="13" t="s">
        <v>14</v>
      </c>
      <c r="B44" s="22">
        <f>SUM(B13:B43)</f>
        <v>1166.2</v>
      </c>
      <c r="C44" s="9">
        <f t="shared" ref="C44:L44" si="0">SUM(C13:C43)</f>
        <v>827.7</v>
      </c>
      <c r="D44" s="9">
        <f t="shared" si="0"/>
        <v>913.80000000000007</v>
      </c>
      <c r="E44" s="9">
        <f>SUM(E13:E43)</f>
        <v>789.7</v>
      </c>
      <c r="F44" s="14">
        <f>SUM(F13:F43)</f>
        <v>2235</v>
      </c>
      <c r="G44" s="14">
        <f>SUM(G13:G43)</f>
        <v>1804</v>
      </c>
      <c r="H44" s="14">
        <f t="shared" si="0"/>
        <v>1356</v>
      </c>
      <c r="I44" s="14">
        <f t="shared" si="0"/>
        <v>1328</v>
      </c>
      <c r="J44" s="10">
        <f>SUM(J13:J43)</f>
        <v>103.69999999999999</v>
      </c>
      <c r="K44" s="11" t="s">
        <v>16</v>
      </c>
      <c r="L44" s="11">
        <f t="shared" si="0"/>
        <v>200.72000000000003</v>
      </c>
    </row>
    <row r="45" spans="1:15" ht="17.25" customHeight="1">
      <c r="A45" s="13" t="s">
        <v>15</v>
      </c>
      <c r="B45" s="10">
        <f t="shared" ref="B45:I45" si="1">B44/31</f>
        <v>37.619354838709675</v>
      </c>
      <c r="C45" s="10">
        <f t="shared" si="1"/>
        <v>26.700000000000003</v>
      </c>
      <c r="D45" s="10">
        <f t="shared" si="1"/>
        <v>29.477419354838712</v>
      </c>
      <c r="E45" s="10">
        <f t="shared" si="1"/>
        <v>25.474193548387099</v>
      </c>
      <c r="F45" s="11">
        <f t="shared" si="1"/>
        <v>72.096774193548384</v>
      </c>
      <c r="G45" s="11">
        <f t="shared" si="1"/>
        <v>58.193548387096776</v>
      </c>
      <c r="H45" s="11">
        <f t="shared" si="1"/>
        <v>43.741935483870968</v>
      </c>
      <c r="I45" s="11">
        <f t="shared" si="1"/>
        <v>42.838709677419352</v>
      </c>
      <c r="J45" s="10">
        <f>J44/7</f>
        <v>14.814285714285713</v>
      </c>
      <c r="K45" s="11" t="s">
        <v>16</v>
      </c>
      <c r="L45" s="11">
        <f>L44/30</f>
        <v>6.6906666666666679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 ht="17.25" customHeight="1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0866141732283472" right="0.70866141732283472" top="0.47244094488188981" bottom="0.47244094488188981" header="0.31496062992125984" footer="0.31496062992125984"/>
  <pageSetup paperSize="9" fitToHeight="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sqref="A1:XFD1048576"/>
    </sheetView>
  </sheetViews>
  <sheetFormatPr defaultRowHeight="17.25" customHeight="1"/>
  <cols>
    <col min="1" max="1" width="4.7109375" customWidth="1"/>
    <col min="2" max="2" width="6" customWidth="1"/>
    <col min="3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21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2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54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46" t="s">
        <v>2</v>
      </c>
      <c r="K9" s="91" t="s">
        <v>3</v>
      </c>
      <c r="L9" s="84"/>
    </row>
    <row r="10" spans="1:13">
      <c r="A10" s="82"/>
      <c r="B10" s="46"/>
      <c r="C10" s="46"/>
      <c r="D10" s="91" t="s">
        <v>4</v>
      </c>
      <c r="E10" s="84"/>
      <c r="F10" s="88"/>
      <c r="G10" s="89"/>
      <c r="H10" s="89"/>
      <c r="I10" s="90"/>
      <c r="J10" s="48" t="s">
        <v>5</v>
      </c>
      <c r="K10" s="92" t="s">
        <v>6</v>
      </c>
      <c r="L10" s="92" t="s">
        <v>7</v>
      </c>
    </row>
    <row r="11" spans="1:13">
      <c r="A11" s="82"/>
      <c r="B11" s="48" t="s">
        <v>8</v>
      </c>
      <c r="C11" s="48" t="s">
        <v>9</v>
      </c>
      <c r="D11" s="46" t="s">
        <v>10</v>
      </c>
      <c r="E11" s="49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48" t="s">
        <v>11</v>
      </c>
      <c r="K11" s="93"/>
      <c r="L11" s="93"/>
    </row>
    <row r="12" spans="1:13">
      <c r="A12" s="79"/>
      <c r="B12" s="47"/>
      <c r="C12" s="47"/>
      <c r="D12" s="47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>
      <c r="A13" s="9">
        <v>1</v>
      </c>
      <c r="B13" s="10">
        <v>36</v>
      </c>
      <c r="C13" s="10">
        <v>26</v>
      </c>
      <c r="D13" s="10">
        <v>28.5</v>
      </c>
      <c r="E13" s="10">
        <v>25</v>
      </c>
      <c r="F13" s="47">
        <v>75</v>
      </c>
      <c r="G13" s="47">
        <v>60</v>
      </c>
      <c r="H13" s="47">
        <v>48</v>
      </c>
      <c r="I13" s="47">
        <v>49</v>
      </c>
      <c r="J13" s="10">
        <v>0</v>
      </c>
      <c r="K13" s="11">
        <v>53.18</v>
      </c>
      <c r="L13" s="11">
        <v>9.77</v>
      </c>
    </row>
    <row r="14" spans="1:13">
      <c r="A14" s="9">
        <v>2</v>
      </c>
      <c r="B14" s="10">
        <v>35.5</v>
      </c>
      <c r="C14" s="10">
        <v>26.5</v>
      </c>
      <c r="D14" s="10">
        <v>30</v>
      </c>
      <c r="E14" s="10">
        <v>25</v>
      </c>
      <c r="F14" s="9">
        <v>65</v>
      </c>
      <c r="G14" s="9">
        <v>58</v>
      </c>
      <c r="H14" s="9">
        <v>50</v>
      </c>
      <c r="I14" s="9">
        <v>48</v>
      </c>
      <c r="J14" s="10">
        <v>0</v>
      </c>
      <c r="K14" s="11">
        <v>43.41</v>
      </c>
      <c r="L14" s="11">
        <v>1.96</v>
      </c>
    </row>
    <row r="15" spans="1:13">
      <c r="A15" s="9">
        <v>3</v>
      </c>
      <c r="B15" s="10">
        <v>35</v>
      </c>
      <c r="C15" s="10">
        <v>25</v>
      </c>
      <c r="D15" s="10">
        <v>28</v>
      </c>
      <c r="E15" s="10">
        <v>25</v>
      </c>
      <c r="F15" s="9">
        <v>77</v>
      </c>
      <c r="G15" s="9">
        <v>63</v>
      </c>
      <c r="H15" s="9">
        <v>52</v>
      </c>
      <c r="I15" s="9">
        <v>47</v>
      </c>
      <c r="J15" s="10">
        <v>0</v>
      </c>
      <c r="K15" s="11">
        <v>41.45</v>
      </c>
      <c r="L15" s="11">
        <v>4.5</v>
      </c>
    </row>
    <row r="16" spans="1:13">
      <c r="A16" s="9">
        <v>4</v>
      </c>
      <c r="B16" s="10">
        <v>36.5</v>
      </c>
      <c r="C16" s="10">
        <v>27.3</v>
      </c>
      <c r="D16" s="10">
        <v>29.8</v>
      </c>
      <c r="E16" s="10">
        <v>25.5</v>
      </c>
      <c r="F16" s="9">
        <v>70</v>
      </c>
      <c r="G16" s="9">
        <v>60</v>
      </c>
      <c r="H16" s="9">
        <v>46</v>
      </c>
      <c r="I16" s="9">
        <v>43</v>
      </c>
      <c r="J16" s="10">
        <v>0</v>
      </c>
      <c r="K16" s="12">
        <v>36.950000000000003</v>
      </c>
      <c r="L16" s="11">
        <v>6.55</v>
      </c>
    </row>
    <row r="17" spans="1:12">
      <c r="A17" s="9">
        <v>5</v>
      </c>
      <c r="B17" s="10">
        <v>36</v>
      </c>
      <c r="C17" s="10">
        <v>27.2</v>
      </c>
      <c r="D17" s="10">
        <v>29</v>
      </c>
      <c r="E17" s="10">
        <v>25.5</v>
      </c>
      <c r="F17" s="9">
        <v>75</v>
      </c>
      <c r="G17" s="15">
        <v>69</v>
      </c>
      <c r="H17" s="9">
        <v>48</v>
      </c>
      <c r="I17" s="9">
        <v>46</v>
      </c>
      <c r="J17" s="10">
        <v>0</v>
      </c>
      <c r="K17" s="11">
        <v>30.4</v>
      </c>
      <c r="L17" s="11">
        <v>6.88</v>
      </c>
    </row>
    <row r="18" spans="1:12">
      <c r="A18" s="9">
        <v>6</v>
      </c>
      <c r="B18" s="10">
        <v>36.200000000000003</v>
      </c>
      <c r="C18" s="10">
        <v>27.8</v>
      </c>
      <c r="D18" s="10">
        <v>30</v>
      </c>
      <c r="E18" s="10">
        <v>26</v>
      </c>
      <c r="F18" s="9">
        <v>72</v>
      </c>
      <c r="G18" s="9">
        <v>60</v>
      </c>
      <c r="H18" s="9">
        <v>48</v>
      </c>
      <c r="I18" s="9">
        <v>47</v>
      </c>
      <c r="J18" s="10">
        <v>0</v>
      </c>
      <c r="K18" s="11">
        <v>23.52</v>
      </c>
      <c r="L18" s="11">
        <v>7.92</v>
      </c>
    </row>
    <row r="19" spans="1:12">
      <c r="A19" s="9">
        <v>7</v>
      </c>
      <c r="B19" s="10">
        <v>34.5</v>
      </c>
      <c r="C19" s="10">
        <v>26.5</v>
      </c>
      <c r="D19" s="10">
        <v>27.5</v>
      </c>
      <c r="E19" s="10">
        <v>25</v>
      </c>
      <c r="F19" s="9">
        <v>82</v>
      </c>
      <c r="G19" s="9">
        <v>65</v>
      </c>
      <c r="H19" s="9">
        <v>46</v>
      </c>
      <c r="I19" s="9">
        <v>49</v>
      </c>
      <c r="J19" s="10">
        <v>0</v>
      </c>
      <c r="K19" s="11">
        <v>15.6</v>
      </c>
      <c r="L19" s="11">
        <v>4.49</v>
      </c>
    </row>
    <row r="20" spans="1:12">
      <c r="A20" s="9">
        <v>8</v>
      </c>
      <c r="B20" s="10">
        <v>35.5</v>
      </c>
      <c r="C20" s="10">
        <v>27</v>
      </c>
      <c r="D20" s="10">
        <v>29</v>
      </c>
      <c r="E20" s="10">
        <v>25.5</v>
      </c>
      <c r="F20" s="9">
        <v>75</v>
      </c>
      <c r="G20" s="9">
        <v>57</v>
      </c>
      <c r="H20" s="9">
        <v>48</v>
      </c>
      <c r="I20" s="9">
        <v>47</v>
      </c>
      <c r="J20" s="10">
        <v>0</v>
      </c>
      <c r="K20" s="11">
        <v>11.11</v>
      </c>
      <c r="L20" s="11">
        <v>4.57</v>
      </c>
    </row>
    <row r="21" spans="1:12">
      <c r="A21" s="9">
        <v>9</v>
      </c>
      <c r="B21" s="10">
        <v>36.6</v>
      </c>
      <c r="C21" s="10">
        <v>27.7</v>
      </c>
      <c r="D21" s="10">
        <v>30</v>
      </c>
      <c r="E21" s="10">
        <v>25.6</v>
      </c>
      <c r="F21" s="9">
        <v>69</v>
      </c>
      <c r="G21" s="9">
        <v>53</v>
      </c>
      <c r="H21" s="9">
        <v>41</v>
      </c>
      <c r="I21" s="9">
        <v>40</v>
      </c>
      <c r="J21" s="10">
        <v>0</v>
      </c>
      <c r="K21" s="11" t="s">
        <v>55</v>
      </c>
      <c r="L21" s="11">
        <v>9.23</v>
      </c>
    </row>
    <row r="22" spans="1:12">
      <c r="A22" s="9">
        <v>10</v>
      </c>
      <c r="B22" s="10">
        <v>35.5</v>
      </c>
      <c r="C22" s="10">
        <v>27.7</v>
      </c>
      <c r="D22" s="10">
        <v>29.8</v>
      </c>
      <c r="E22" s="10">
        <v>25</v>
      </c>
      <c r="F22" s="9">
        <v>66</v>
      </c>
      <c r="G22" s="9">
        <v>61</v>
      </c>
      <c r="H22" s="9">
        <v>42</v>
      </c>
      <c r="I22" s="9">
        <v>42</v>
      </c>
      <c r="J22" s="10">
        <v>0</v>
      </c>
      <c r="K22" s="11">
        <v>60.85</v>
      </c>
      <c r="L22" s="11">
        <v>7.7</v>
      </c>
    </row>
    <row r="23" spans="1:12">
      <c r="A23" s="9">
        <v>11</v>
      </c>
      <c r="B23" s="10">
        <v>38</v>
      </c>
      <c r="C23" s="10">
        <v>27.6</v>
      </c>
      <c r="D23" s="10">
        <v>30.5</v>
      </c>
      <c r="E23" s="10">
        <v>25</v>
      </c>
      <c r="F23" s="9">
        <v>63</v>
      </c>
      <c r="G23" s="9">
        <v>56</v>
      </c>
      <c r="H23" s="9">
        <v>40</v>
      </c>
      <c r="I23" s="9">
        <v>38</v>
      </c>
      <c r="J23" s="10">
        <v>0</v>
      </c>
      <c r="K23" s="11">
        <v>53.15</v>
      </c>
      <c r="L23" s="11">
        <v>5.89</v>
      </c>
    </row>
    <row r="24" spans="1:12">
      <c r="A24" s="9">
        <v>12</v>
      </c>
      <c r="B24" s="10">
        <v>38</v>
      </c>
      <c r="C24" s="10">
        <v>28.5</v>
      </c>
      <c r="D24" s="23">
        <v>31.8</v>
      </c>
      <c r="E24" s="10">
        <v>25</v>
      </c>
      <c r="F24" s="9">
        <v>56</v>
      </c>
      <c r="G24" s="9">
        <v>47</v>
      </c>
      <c r="H24" s="9">
        <v>38</v>
      </c>
      <c r="I24" s="9">
        <v>38</v>
      </c>
      <c r="J24" s="10">
        <v>0</v>
      </c>
      <c r="K24" s="11">
        <v>47.26</v>
      </c>
      <c r="L24" s="11">
        <v>10.34</v>
      </c>
    </row>
    <row r="25" spans="1:12">
      <c r="A25" s="9">
        <v>13</v>
      </c>
      <c r="B25" s="10">
        <v>39</v>
      </c>
      <c r="C25" s="10">
        <v>29.5</v>
      </c>
      <c r="D25" s="10">
        <v>32</v>
      </c>
      <c r="E25" s="10">
        <v>25</v>
      </c>
      <c r="F25" s="9">
        <v>55</v>
      </c>
      <c r="G25" s="9">
        <v>49</v>
      </c>
      <c r="H25" s="9">
        <v>36</v>
      </c>
      <c r="I25" s="9">
        <v>38</v>
      </c>
      <c r="J25" s="10">
        <v>0</v>
      </c>
      <c r="K25" s="11">
        <v>36.92</v>
      </c>
      <c r="L25" s="11">
        <v>5.76</v>
      </c>
    </row>
    <row r="26" spans="1:12">
      <c r="A26" s="9">
        <v>14</v>
      </c>
      <c r="B26" s="10">
        <v>31</v>
      </c>
      <c r="C26" s="10">
        <v>28.6</v>
      </c>
      <c r="D26" s="10">
        <v>27.5</v>
      </c>
      <c r="E26" s="10">
        <v>25</v>
      </c>
      <c r="F26" s="9">
        <v>82</v>
      </c>
      <c r="G26" s="9">
        <v>82</v>
      </c>
      <c r="H26" s="9">
        <v>72</v>
      </c>
      <c r="I26" s="9">
        <v>69</v>
      </c>
      <c r="J26" s="10">
        <v>50.2</v>
      </c>
      <c r="K26" s="11">
        <v>31.16</v>
      </c>
      <c r="L26" s="11">
        <v>8.2100000000000009</v>
      </c>
    </row>
    <row r="27" spans="1:12">
      <c r="A27" s="9">
        <v>15</v>
      </c>
      <c r="B27" s="10">
        <v>31.8</v>
      </c>
      <c r="C27" s="10">
        <v>24.5</v>
      </c>
      <c r="D27" s="10">
        <v>26.5</v>
      </c>
      <c r="E27" s="10">
        <v>25.5</v>
      </c>
      <c r="F27" s="9">
        <v>92</v>
      </c>
      <c r="G27" s="9">
        <v>82</v>
      </c>
      <c r="H27" s="9">
        <v>67</v>
      </c>
      <c r="I27" s="9">
        <v>69</v>
      </c>
      <c r="J27" s="10">
        <v>10</v>
      </c>
      <c r="K27" s="11">
        <v>73.150000000000006</v>
      </c>
      <c r="L27" s="11">
        <v>7.23</v>
      </c>
    </row>
    <row r="28" spans="1:12">
      <c r="A28" s="9">
        <v>16</v>
      </c>
      <c r="B28" s="10">
        <v>31</v>
      </c>
      <c r="C28" s="10">
        <v>24.9</v>
      </c>
      <c r="D28" s="10">
        <v>26</v>
      </c>
      <c r="E28" s="10">
        <v>25</v>
      </c>
      <c r="F28" s="9">
        <v>92</v>
      </c>
      <c r="G28" s="9">
        <v>79</v>
      </c>
      <c r="H28" s="9">
        <v>69</v>
      </c>
      <c r="I28" s="9">
        <v>65</v>
      </c>
      <c r="J28" s="10">
        <v>0</v>
      </c>
      <c r="K28" s="11">
        <v>75.92</v>
      </c>
      <c r="L28" s="11">
        <v>2.93</v>
      </c>
    </row>
    <row r="29" spans="1:12">
      <c r="A29" s="9">
        <v>17</v>
      </c>
      <c r="B29" s="10">
        <v>30</v>
      </c>
      <c r="C29" s="10">
        <v>25.5</v>
      </c>
      <c r="D29" s="10">
        <v>26.2</v>
      </c>
      <c r="E29" s="10">
        <v>24</v>
      </c>
      <c r="F29" s="9">
        <v>83</v>
      </c>
      <c r="G29" s="9">
        <v>77</v>
      </c>
      <c r="H29" s="9">
        <v>69</v>
      </c>
      <c r="I29" s="9">
        <v>68</v>
      </c>
      <c r="J29" s="10">
        <v>17.899999999999999</v>
      </c>
      <c r="K29" s="11">
        <v>72.989999999999995</v>
      </c>
      <c r="L29" s="11">
        <v>12.54</v>
      </c>
    </row>
    <row r="30" spans="1:12">
      <c r="A30" s="9">
        <v>18</v>
      </c>
      <c r="B30" s="10">
        <v>28.5</v>
      </c>
      <c r="C30" s="10">
        <v>24.9</v>
      </c>
      <c r="D30" s="10">
        <v>24.5</v>
      </c>
      <c r="E30" s="10">
        <v>23.5</v>
      </c>
      <c r="F30" s="9">
        <v>92</v>
      </c>
      <c r="G30" s="9">
        <v>87</v>
      </c>
      <c r="H30" s="9">
        <v>75</v>
      </c>
      <c r="I30" s="9">
        <v>73</v>
      </c>
      <c r="J30" s="10">
        <v>10</v>
      </c>
      <c r="K30" s="11">
        <v>78.349999999999994</v>
      </c>
      <c r="L30" s="11">
        <v>14.07</v>
      </c>
    </row>
    <row r="31" spans="1:12">
      <c r="A31" s="9">
        <v>19</v>
      </c>
      <c r="B31" s="10">
        <v>31.7</v>
      </c>
      <c r="C31" s="10">
        <v>24.5</v>
      </c>
      <c r="D31" s="10">
        <v>26.3</v>
      </c>
      <c r="E31" s="10">
        <v>24</v>
      </c>
      <c r="F31" s="9">
        <v>83</v>
      </c>
      <c r="G31" s="9">
        <v>74</v>
      </c>
      <c r="H31" s="9">
        <v>59</v>
      </c>
      <c r="I31" s="9">
        <v>60</v>
      </c>
      <c r="J31" s="10">
        <v>0</v>
      </c>
      <c r="K31" s="11">
        <v>74.28</v>
      </c>
      <c r="L31" s="11">
        <v>5.23</v>
      </c>
    </row>
    <row r="32" spans="1:12">
      <c r="A32" s="9">
        <v>20</v>
      </c>
      <c r="B32" s="10">
        <v>33.200000000000003</v>
      </c>
      <c r="C32" s="10">
        <v>25.9</v>
      </c>
      <c r="D32" s="10">
        <v>28</v>
      </c>
      <c r="E32" s="10">
        <v>25.5</v>
      </c>
      <c r="F32" s="9">
        <v>82</v>
      </c>
      <c r="G32" s="9">
        <v>72</v>
      </c>
      <c r="H32" s="9">
        <v>56</v>
      </c>
      <c r="I32" s="9">
        <v>56</v>
      </c>
      <c r="J32" s="10">
        <v>0</v>
      </c>
      <c r="K32" s="11">
        <v>69.05</v>
      </c>
      <c r="L32" s="11">
        <v>3.31</v>
      </c>
    </row>
    <row r="33" spans="1:15" ht="17.25" customHeight="1">
      <c r="A33" s="9">
        <v>21</v>
      </c>
      <c r="B33" s="10">
        <v>34.9</v>
      </c>
      <c r="C33" s="10">
        <v>26.8</v>
      </c>
      <c r="D33" s="10">
        <v>30</v>
      </c>
      <c r="E33" s="10">
        <v>26.5</v>
      </c>
      <c r="F33" s="9">
        <v>75</v>
      </c>
      <c r="G33" s="9">
        <v>61</v>
      </c>
      <c r="H33" s="9">
        <v>51</v>
      </c>
      <c r="I33" s="9">
        <v>49</v>
      </c>
      <c r="J33" s="10">
        <v>0</v>
      </c>
      <c r="K33" s="11">
        <v>65.739999999999995</v>
      </c>
      <c r="L33" s="11">
        <v>4.92</v>
      </c>
    </row>
    <row r="34" spans="1:15" ht="17.25" customHeight="1">
      <c r="A34" s="9">
        <v>22</v>
      </c>
      <c r="B34" s="24">
        <v>36</v>
      </c>
      <c r="C34" s="10">
        <v>27</v>
      </c>
      <c r="D34" s="10">
        <v>29.5</v>
      </c>
      <c r="E34" s="10">
        <v>26</v>
      </c>
      <c r="F34" s="9">
        <v>75</v>
      </c>
      <c r="G34" s="9">
        <v>59</v>
      </c>
      <c r="H34" s="9">
        <v>48</v>
      </c>
      <c r="I34" s="9">
        <v>46</v>
      </c>
      <c r="J34" s="10">
        <v>0</v>
      </c>
      <c r="K34" s="11">
        <v>60.82</v>
      </c>
      <c r="L34" s="11">
        <v>6.89</v>
      </c>
    </row>
    <row r="35" spans="1:15" ht="17.25" customHeight="1">
      <c r="A35" s="9">
        <v>23</v>
      </c>
      <c r="B35" s="10">
        <v>36</v>
      </c>
      <c r="C35" s="10">
        <v>27.6</v>
      </c>
      <c r="D35" s="10">
        <v>30</v>
      </c>
      <c r="E35" s="10">
        <v>26.5</v>
      </c>
      <c r="F35" s="9">
        <v>75</v>
      </c>
      <c r="G35" s="9">
        <v>64</v>
      </c>
      <c r="H35" s="9">
        <v>48</v>
      </c>
      <c r="I35" s="9">
        <v>48</v>
      </c>
      <c r="J35" s="10">
        <v>3.2</v>
      </c>
      <c r="K35" s="11">
        <v>53.93</v>
      </c>
      <c r="L35" s="11">
        <v>6.37</v>
      </c>
      <c r="N35" t="s">
        <v>20</v>
      </c>
    </row>
    <row r="36" spans="1:15" ht="17.25" customHeight="1">
      <c r="A36" s="9">
        <v>24</v>
      </c>
      <c r="B36" s="10">
        <v>34.5</v>
      </c>
      <c r="C36" s="10">
        <v>26</v>
      </c>
      <c r="D36" s="10">
        <v>27.2</v>
      </c>
      <c r="E36" s="10">
        <v>25.5</v>
      </c>
      <c r="F36" s="15">
        <v>87</v>
      </c>
      <c r="G36" s="9">
        <v>72</v>
      </c>
      <c r="H36" s="9">
        <v>55</v>
      </c>
      <c r="I36" s="9">
        <v>54</v>
      </c>
      <c r="J36" s="10">
        <v>0</v>
      </c>
      <c r="K36" s="11">
        <v>50.76</v>
      </c>
      <c r="L36" s="11">
        <v>5.27</v>
      </c>
    </row>
    <row r="37" spans="1:15" ht="17.25" customHeight="1">
      <c r="A37" s="9">
        <v>25</v>
      </c>
      <c r="B37" s="24">
        <v>34.5</v>
      </c>
      <c r="C37" s="10">
        <v>26.4</v>
      </c>
      <c r="D37" s="10">
        <v>28.2</v>
      </c>
      <c r="E37" s="10">
        <v>25.5</v>
      </c>
      <c r="F37" s="9">
        <v>80</v>
      </c>
      <c r="G37" s="9">
        <v>68</v>
      </c>
      <c r="H37" s="9">
        <v>59</v>
      </c>
      <c r="I37" s="9">
        <v>60</v>
      </c>
      <c r="J37" s="10">
        <v>8.4</v>
      </c>
      <c r="K37" s="11">
        <v>45.49</v>
      </c>
      <c r="L37" s="11">
        <v>1.1200000000000001</v>
      </c>
    </row>
    <row r="38" spans="1:15" ht="17.25" customHeight="1">
      <c r="A38" s="9">
        <v>26</v>
      </c>
      <c r="B38" s="10">
        <v>32.5</v>
      </c>
      <c r="C38" s="10">
        <v>25.1</v>
      </c>
      <c r="D38" s="10">
        <v>26.2</v>
      </c>
      <c r="E38" s="10">
        <v>25</v>
      </c>
      <c r="F38" s="9">
        <v>90</v>
      </c>
      <c r="G38" s="9">
        <v>89</v>
      </c>
      <c r="H38" s="9">
        <v>72</v>
      </c>
      <c r="I38" s="9">
        <v>78</v>
      </c>
      <c r="J38" s="10">
        <v>0</v>
      </c>
      <c r="K38" s="11">
        <v>52.77</v>
      </c>
      <c r="L38" s="11">
        <v>1.79</v>
      </c>
    </row>
    <row r="39" spans="1:15" ht="17.25" customHeight="1">
      <c r="A39" s="9">
        <v>27</v>
      </c>
      <c r="B39" s="10">
        <v>32</v>
      </c>
      <c r="C39" s="10">
        <v>25</v>
      </c>
      <c r="D39" s="10">
        <v>26</v>
      </c>
      <c r="E39" s="10">
        <v>25</v>
      </c>
      <c r="F39" s="9">
        <v>92</v>
      </c>
      <c r="G39" s="9">
        <v>82</v>
      </c>
      <c r="H39" s="9">
        <v>65</v>
      </c>
      <c r="I39" s="9">
        <v>64</v>
      </c>
      <c r="J39" s="10">
        <v>4.8</v>
      </c>
      <c r="K39" s="11">
        <v>50.98</v>
      </c>
      <c r="L39" s="11">
        <v>8.7799999999999994</v>
      </c>
      <c r="O39" s="21"/>
    </row>
    <row r="40" spans="1:15" ht="17.25" customHeight="1">
      <c r="A40" s="9">
        <v>28</v>
      </c>
      <c r="B40" s="10">
        <v>33</v>
      </c>
      <c r="C40" s="10">
        <v>26</v>
      </c>
      <c r="D40" s="10">
        <v>28</v>
      </c>
      <c r="E40" s="10">
        <v>25.5</v>
      </c>
      <c r="F40" s="9">
        <v>82</v>
      </c>
      <c r="G40" s="9">
        <v>64</v>
      </c>
      <c r="H40" s="9">
        <v>59</v>
      </c>
      <c r="I40" s="9">
        <v>54</v>
      </c>
      <c r="J40" s="10">
        <v>0</v>
      </c>
      <c r="K40" s="11">
        <v>47</v>
      </c>
      <c r="L40" s="11">
        <v>4.8899999999999997</v>
      </c>
    </row>
    <row r="41" spans="1:15" ht="17.25" customHeight="1">
      <c r="A41" s="9">
        <v>29</v>
      </c>
      <c r="B41" s="10">
        <v>35</v>
      </c>
      <c r="C41" s="10">
        <v>26</v>
      </c>
      <c r="D41" s="10">
        <v>28.5</v>
      </c>
      <c r="E41" s="10">
        <v>25.5</v>
      </c>
      <c r="F41" s="9">
        <v>77</v>
      </c>
      <c r="G41" s="9">
        <v>64</v>
      </c>
      <c r="H41" s="9">
        <v>49</v>
      </c>
      <c r="I41" s="9">
        <v>50</v>
      </c>
      <c r="J41" s="10">
        <v>0</v>
      </c>
      <c r="K41" s="11">
        <v>42.11</v>
      </c>
      <c r="L41" s="11">
        <v>5.45</v>
      </c>
    </row>
    <row r="42" spans="1:15" ht="17.25" customHeight="1">
      <c r="A42" s="9">
        <v>30</v>
      </c>
      <c r="B42" s="10">
        <v>34</v>
      </c>
      <c r="C42" s="10">
        <v>27</v>
      </c>
      <c r="D42" s="10">
        <v>28.5</v>
      </c>
      <c r="E42" s="10">
        <v>25</v>
      </c>
      <c r="F42" s="9">
        <v>75</v>
      </c>
      <c r="G42" s="9">
        <v>63</v>
      </c>
      <c r="H42" s="9">
        <v>54</v>
      </c>
      <c r="I42" s="9">
        <v>54</v>
      </c>
      <c r="J42" s="10">
        <v>10.9</v>
      </c>
      <c r="K42" s="11">
        <v>36.659999999999997</v>
      </c>
      <c r="L42" s="11">
        <v>0.84</v>
      </c>
    </row>
    <row r="43" spans="1:15" ht="17.25" customHeight="1">
      <c r="A43" s="9">
        <v>31</v>
      </c>
      <c r="B43" s="10"/>
      <c r="C43" s="10"/>
      <c r="D43" s="10"/>
      <c r="E43" s="25"/>
      <c r="F43" s="9"/>
      <c r="G43" s="9"/>
      <c r="H43" s="9"/>
      <c r="I43" s="9"/>
      <c r="J43" s="10"/>
      <c r="K43" s="16"/>
      <c r="L43" s="11"/>
    </row>
    <row r="44" spans="1:15" ht="17.25" customHeight="1">
      <c r="A44" s="13" t="s">
        <v>14</v>
      </c>
      <c r="B44" s="14">
        <f>SUM(B13:B43)</f>
        <v>1031.9000000000001</v>
      </c>
      <c r="C44" s="9">
        <f t="shared" ref="C44:L44" si="0">SUM(C13:C43)</f>
        <v>796</v>
      </c>
      <c r="D44" s="9">
        <f t="shared" si="0"/>
        <v>853.00000000000011</v>
      </c>
      <c r="E44" s="9">
        <f>SUM(E13:E43)</f>
        <v>756.6</v>
      </c>
      <c r="F44" s="14">
        <f>SUM(F13:F43)</f>
        <v>2314</v>
      </c>
      <c r="G44" s="14">
        <f>SUM(G13:G43)</f>
        <v>1997</v>
      </c>
      <c r="H44" s="14">
        <f t="shared" si="0"/>
        <v>1610</v>
      </c>
      <c r="I44" s="14">
        <f t="shared" si="0"/>
        <v>1589</v>
      </c>
      <c r="J44" s="10">
        <f>SUM(J13:J43)</f>
        <v>115.4</v>
      </c>
      <c r="K44" s="11" t="s">
        <v>16</v>
      </c>
      <c r="L44" s="11">
        <f t="shared" si="0"/>
        <v>185.39999999999998</v>
      </c>
    </row>
    <row r="45" spans="1:15" ht="17.25" customHeight="1">
      <c r="A45" s="13" t="s">
        <v>15</v>
      </c>
      <c r="B45" s="10">
        <f t="shared" ref="B45:I45" si="1">B44/30</f>
        <v>34.396666666666668</v>
      </c>
      <c r="C45" s="10">
        <f t="shared" si="1"/>
        <v>26.533333333333335</v>
      </c>
      <c r="D45" s="10">
        <f t="shared" si="1"/>
        <v>28.433333333333337</v>
      </c>
      <c r="E45" s="10">
        <f t="shared" si="1"/>
        <v>25.220000000000002</v>
      </c>
      <c r="F45" s="11">
        <f t="shared" si="1"/>
        <v>77.13333333333334</v>
      </c>
      <c r="G45" s="11">
        <f t="shared" si="1"/>
        <v>66.566666666666663</v>
      </c>
      <c r="H45" s="11">
        <f t="shared" si="1"/>
        <v>53.666666666666664</v>
      </c>
      <c r="I45" s="11">
        <f t="shared" si="1"/>
        <v>52.966666666666669</v>
      </c>
      <c r="J45" s="10">
        <f>J44/8</f>
        <v>14.425000000000001</v>
      </c>
      <c r="K45" s="11" t="s">
        <v>16</v>
      </c>
      <c r="L45" s="11">
        <f>L44/30</f>
        <v>6.1799999999999988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" right="0.7" top="0.35" bottom="0.26" header="0.3" footer="0.16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J45" sqref="J45"/>
    </sheetView>
  </sheetViews>
  <sheetFormatPr defaultRowHeight="17.25" customHeight="1"/>
  <cols>
    <col min="1" max="1" width="4.7109375" customWidth="1"/>
    <col min="2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21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2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57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50" t="s">
        <v>2</v>
      </c>
      <c r="K9" s="91" t="s">
        <v>3</v>
      </c>
      <c r="L9" s="84"/>
    </row>
    <row r="10" spans="1:13">
      <c r="A10" s="82"/>
      <c r="B10" s="50"/>
      <c r="C10" s="50"/>
      <c r="D10" s="91" t="s">
        <v>4</v>
      </c>
      <c r="E10" s="84"/>
      <c r="F10" s="88"/>
      <c r="G10" s="89"/>
      <c r="H10" s="89"/>
      <c r="I10" s="90"/>
      <c r="J10" s="52" t="s">
        <v>5</v>
      </c>
      <c r="K10" s="92" t="s">
        <v>6</v>
      </c>
      <c r="L10" s="92" t="s">
        <v>7</v>
      </c>
    </row>
    <row r="11" spans="1:13">
      <c r="A11" s="82"/>
      <c r="B11" s="52" t="s">
        <v>8</v>
      </c>
      <c r="C11" s="52" t="s">
        <v>9</v>
      </c>
      <c r="D11" s="50" t="s">
        <v>10</v>
      </c>
      <c r="E11" s="53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52" t="s">
        <v>11</v>
      </c>
      <c r="K11" s="93"/>
      <c r="L11" s="93"/>
    </row>
    <row r="12" spans="1:13">
      <c r="A12" s="79"/>
      <c r="B12" s="51"/>
      <c r="C12" s="51"/>
      <c r="D12" s="51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>
      <c r="A13" s="9">
        <v>1</v>
      </c>
      <c r="B13" s="10">
        <v>32.5</v>
      </c>
      <c r="C13" s="10">
        <v>24.9</v>
      </c>
      <c r="D13" s="10">
        <v>26.5</v>
      </c>
      <c r="E13" s="10">
        <v>25</v>
      </c>
      <c r="F13" s="51">
        <v>89</v>
      </c>
      <c r="G13" s="51">
        <v>76</v>
      </c>
      <c r="H13" s="51">
        <v>62</v>
      </c>
      <c r="I13" s="51">
        <v>59</v>
      </c>
      <c r="J13" s="10">
        <v>0</v>
      </c>
      <c r="K13" s="11">
        <v>35.82</v>
      </c>
      <c r="L13" s="11">
        <v>3.5</v>
      </c>
    </row>
    <row r="14" spans="1:13">
      <c r="A14" s="9">
        <v>2</v>
      </c>
      <c r="B14" s="10">
        <v>33</v>
      </c>
      <c r="C14" s="10">
        <v>25</v>
      </c>
      <c r="D14" s="10">
        <v>26</v>
      </c>
      <c r="E14" s="10">
        <v>24.5</v>
      </c>
      <c r="F14" s="9">
        <v>89</v>
      </c>
      <c r="G14" s="9">
        <v>80</v>
      </c>
      <c r="H14" s="9">
        <v>61</v>
      </c>
      <c r="I14" s="9">
        <v>64</v>
      </c>
      <c r="J14" s="10">
        <v>0</v>
      </c>
      <c r="K14" s="11">
        <v>32.32</v>
      </c>
      <c r="L14" s="11">
        <v>1.79</v>
      </c>
    </row>
    <row r="15" spans="1:13">
      <c r="A15" s="9">
        <v>3</v>
      </c>
      <c r="B15" s="10">
        <v>33.5</v>
      </c>
      <c r="C15" s="10">
        <v>26.9</v>
      </c>
      <c r="D15" s="10">
        <v>27</v>
      </c>
      <c r="E15" s="10">
        <v>25</v>
      </c>
      <c r="F15" s="9">
        <v>84</v>
      </c>
      <c r="G15" s="9">
        <v>71</v>
      </c>
      <c r="H15" s="9">
        <v>56</v>
      </c>
      <c r="I15" s="9">
        <v>56</v>
      </c>
      <c r="J15" s="10">
        <v>0</v>
      </c>
      <c r="K15" s="11">
        <v>30.53</v>
      </c>
      <c r="L15" s="11">
        <v>4.29</v>
      </c>
    </row>
    <row r="16" spans="1:13">
      <c r="A16" s="9">
        <v>4</v>
      </c>
      <c r="B16" s="10">
        <v>32</v>
      </c>
      <c r="C16" s="10">
        <v>26.7</v>
      </c>
      <c r="D16" s="10">
        <v>27</v>
      </c>
      <c r="E16" s="10">
        <v>24.5</v>
      </c>
      <c r="F16" s="9">
        <v>81</v>
      </c>
      <c r="G16" s="9">
        <v>75</v>
      </c>
      <c r="H16" s="9">
        <v>66</v>
      </c>
      <c r="I16" s="9">
        <v>61</v>
      </c>
      <c r="J16" s="10">
        <v>0</v>
      </c>
      <c r="K16" s="12">
        <v>26.24</v>
      </c>
      <c r="L16" s="11">
        <v>0.64</v>
      </c>
    </row>
    <row r="17" spans="1:12">
      <c r="A17" s="9">
        <v>5</v>
      </c>
      <c r="B17" s="10">
        <v>32</v>
      </c>
      <c r="C17" s="10">
        <v>26</v>
      </c>
      <c r="D17" s="10">
        <v>27.5</v>
      </c>
      <c r="E17" s="10">
        <v>25</v>
      </c>
      <c r="F17" s="9">
        <v>82</v>
      </c>
      <c r="G17" s="15">
        <v>65</v>
      </c>
      <c r="H17" s="9">
        <v>47</v>
      </c>
      <c r="I17" s="9">
        <v>55</v>
      </c>
      <c r="J17" s="10">
        <v>0</v>
      </c>
      <c r="K17" s="11">
        <v>25.6</v>
      </c>
      <c r="L17" s="11">
        <v>1.93</v>
      </c>
    </row>
    <row r="18" spans="1:12">
      <c r="A18" s="9">
        <v>6</v>
      </c>
      <c r="B18" s="10">
        <v>35.5</v>
      </c>
      <c r="C18" s="10">
        <v>26</v>
      </c>
      <c r="D18" s="10">
        <v>28</v>
      </c>
      <c r="E18" s="10">
        <v>25</v>
      </c>
      <c r="F18" s="9">
        <v>77</v>
      </c>
      <c r="G18" s="9">
        <v>58</v>
      </c>
      <c r="H18" s="9">
        <v>50</v>
      </c>
      <c r="I18" s="9">
        <v>52</v>
      </c>
      <c r="J18" s="10">
        <v>0</v>
      </c>
      <c r="K18" s="11">
        <v>23.67</v>
      </c>
      <c r="L18" s="11">
        <v>5.56</v>
      </c>
    </row>
    <row r="19" spans="1:12">
      <c r="A19" s="9">
        <v>7</v>
      </c>
      <c r="B19" s="10">
        <v>35</v>
      </c>
      <c r="C19" s="10">
        <v>28</v>
      </c>
      <c r="D19" s="10">
        <v>30</v>
      </c>
      <c r="E19" s="10">
        <v>26</v>
      </c>
      <c r="F19" s="9">
        <v>72</v>
      </c>
      <c r="G19" s="9">
        <v>66</v>
      </c>
      <c r="H19" s="9">
        <v>52</v>
      </c>
      <c r="I19" s="9">
        <v>48</v>
      </c>
      <c r="J19" s="10">
        <v>19.3</v>
      </c>
      <c r="K19" s="11">
        <v>18.11</v>
      </c>
      <c r="L19" s="11">
        <v>10.74</v>
      </c>
    </row>
    <row r="20" spans="1:12">
      <c r="A20" s="9">
        <v>8</v>
      </c>
      <c r="B20" s="10">
        <v>33</v>
      </c>
      <c r="C20" s="10">
        <v>24</v>
      </c>
      <c r="D20" s="10">
        <v>27.5</v>
      </c>
      <c r="E20" s="10">
        <v>25</v>
      </c>
      <c r="F20" s="9">
        <v>82</v>
      </c>
      <c r="G20" s="9">
        <v>77</v>
      </c>
      <c r="H20" s="9">
        <v>60</v>
      </c>
      <c r="I20" s="9">
        <v>58</v>
      </c>
      <c r="J20" s="10">
        <v>0</v>
      </c>
      <c r="K20" s="11">
        <v>26.67</v>
      </c>
      <c r="L20" s="11">
        <v>3.3</v>
      </c>
    </row>
    <row r="21" spans="1:12">
      <c r="A21" s="9">
        <v>9</v>
      </c>
      <c r="B21" s="10">
        <v>34</v>
      </c>
      <c r="C21" s="10">
        <v>26.9</v>
      </c>
      <c r="D21" s="10">
        <v>28</v>
      </c>
      <c r="E21" s="10">
        <v>26</v>
      </c>
      <c r="F21" s="9">
        <v>84</v>
      </c>
      <c r="G21" s="9">
        <v>75</v>
      </c>
      <c r="H21" s="9">
        <v>56</v>
      </c>
      <c r="I21" s="9">
        <v>55</v>
      </c>
      <c r="J21" s="10">
        <v>0</v>
      </c>
      <c r="K21" s="11">
        <v>23.37</v>
      </c>
      <c r="L21" s="11">
        <v>2.95</v>
      </c>
    </row>
    <row r="22" spans="1:12">
      <c r="A22" s="9">
        <v>10</v>
      </c>
      <c r="B22" s="10">
        <v>35</v>
      </c>
      <c r="C22" s="10">
        <v>27.5</v>
      </c>
      <c r="D22" s="10">
        <v>29.5</v>
      </c>
      <c r="E22" s="10">
        <v>26</v>
      </c>
      <c r="F22" s="9">
        <v>75</v>
      </c>
      <c r="G22" s="9">
        <v>74</v>
      </c>
      <c r="H22" s="9">
        <v>55</v>
      </c>
      <c r="I22" s="9">
        <v>56</v>
      </c>
      <c r="J22" s="10">
        <v>0</v>
      </c>
      <c r="K22" s="11">
        <v>20.420000000000002</v>
      </c>
      <c r="L22" s="11">
        <v>5.79</v>
      </c>
    </row>
    <row r="23" spans="1:12">
      <c r="A23" s="9">
        <v>11</v>
      </c>
      <c r="B23" s="10">
        <v>33.700000000000003</v>
      </c>
      <c r="C23" s="10">
        <v>21.6</v>
      </c>
      <c r="D23" s="10">
        <v>28.5</v>
      </c>
      <c r="E23" s="10">
        <v>25</v>
      </c>
      <c r="F23" s="9">
        <v>75</v>
      </c>
      <c r="G23" s="9">
        <v>60</v>
      </c>
      <c r="H23" s="9">
        <v>56</v>
      </c>
      <c r="I23" s="9">
        <v>56</v>
      </c>
      <c r="J23" s="10">
        <v>0</v>
      </c>
      <c r="K23" s="11">
        <v>14.63</v>
      </c>
      <c r="L23" s="11">
        <v>3.77</v>
      </c>
    </row>
    <row r="24" spans="1:12">
      <c r="A24" s="9">
        <v>12</v>
      </c>
      <c r="B24" s="10">
        <v>32</v>
      </c>
      <c r="C24" s="10">
        <v>25</v>
      </c>
      <c r="D24" s="23">
        <v>26.5</v>
      </c>
      <c r="E24" s="10">
        <v>24</v>
      </c>
      <c r="F24" s="9">
        <v>81</v>
      </c>
      <c r="G24" s="9">
        <v>75</v>
      </c>
      <c r="H24" s="9">
        <v>72</v>
      </c>
      <c r="I24" s="9">
        <v>67</v>
      </c>
      <c r="J24" s="10">
        <v>46.2</v>
      </c>
      <c r="K24" s="11" t="s">
        <v>58</v>
      </c>
      <c r="L24" s="11" t="s">
        <v>28</v>
      </c>
    </row>
    <row r="25" spans="1:12">
      <c r="A25" s="9">
        <v>13</v>
      </c>
      <c r="B25" s="10">
        <v>31</v>
      </c>
      <c r="C25" s="10">
        <v>23.8</v>
      </c>
      <c r="D25" s="10">
        <v>24</v>
      </c>
      <c r="E25" s="10">
        <v>22</v>
      </c>
      <c r="F25" s="9">
        <v>83</v>
      </c>
      <c r="G25" s="9">
        <v>64</v>
      </c>
      <c r="H25" s="9">
        <v>69</v>
      </c>
      <c r="I25" s="9">
        <v>69</v>
      </c>
      <c r="J25" s="10">
        <v>2.2000000000000002</v>
      </c>
      <c r="K25" s="11" t="s">
        <v>59</v>
      </c>
      <c r="L25" s="11">
        <v>5.29</v>
      </c>
    </row>
    <row r="26" spans="1:12">
      <c r="A26" s="9">
        <v>14</v>
      </c>
      <c r="B26" s="10">
        <v>32.5</v>
      </c>
      <c r="C26" s="10">
        <v>24.6</v>
      </c>
      <c r="D26" s="10">
        <v>27.5</v>
      </c>
      <c r="E26" s="10">
        <v>25</v>
      </c>
      <c r="F26" s="9">
        <v>82</v>
      </c>
      <c r="G26" s="9">
        <v>69</v>
      </c>
      <c r="H26" s="9">
        <v>61</v>
      </c>
      <c r="I26" s="9">
        <v>61</v>
      </c>
      <c r="J26" s="10">
        <v>0.9</v>
      </c>
      <c r="K26" s="11">
        <v>72.42</v>
      </c>
      <c r="L26" s="11">
        <v>3.99</v>
      </c>
    </row>
    <row r="27" spans="1:12">
      <c r="A27" s="9">
        <v>15</v>
      </c>
      <c r="B27" s="10">
        <v>33.5</v>
      </c>
      <c r="C27" s="10">
        <v>25.2</v>
      </c>
      <c r="D27" s="10">
        <v>27.5</v>
      </c>
      <c r="E27" s="10">
        <v>26</v>
      </c>
      <c r="F27" s="9">
        <v>89</v>
      </c>
      <c r="G27" s="9">
        <v>75</v>
      </c>
      <c r="H27" s="9">
        <v>61</v>
      </c>
      <c r="I27" s="9">
        <v>60</v>
      </c>
      <c r="J27" s="10">
        <v>0</v>
      </c>
      <c r="K27" s="11">
        <v>68.430000000000007</v>
      </c>
      <c r="L27" s="11">
        <v>2.93</v>
      </c>
    </row>
    <row r="28" spans="1:12">
      <c r="A28" s="9">
        <v>16</v>
      </c>
      <c r="B28" s="10">
        <v>34.5</v>
      </c>
      <c r="C28" s="10">
        <v>26.2</v>
      </c>
      <c r="D28" s="10">
        <v>28</v>
      </c>
      <c r="E28" s="10">
        <v>25.5</v>
      </c>
      <c r="F28" s="9">
        <v>82</v>
      </c>
      <c r="G28" s="9">
        <v>66</v>
      </c>
      <c r="H28" s="9">
        <v>55</v>
      </c>
      <c r="I28" s="9">
        <v>56</v>
      </c>
      <c r="J28" s="10">
        <v>0.5</v>
      </c>
      <c r="K28" s="11">
        <v>65.5</v>
      </c>
      <c r="L28" s="11">
        <v>5.96</v>
      </c>
    </row>
    <row r="29" spans="1:12">
      <c r="A29" s="9">
        <v>17</v>
      </c>
      <c r="B29" s="10">
        <v>33</v>
      </c>
      <c r="C29" s="10">
        <v>25</v>
      </c>
      <c r="D29" s="10">
        <v>26.5</v>
      </c>
      <c r="E29" s="10">
        <v>24</v>
      </c>
      <c r="F29" s="9">
        <v>81</v>
      </c>
      <c r="G29" s="9">
        <v>76</v>
      </c>
      <c r="H29" s="9">
        <v>59</v>
      </c>
      <c r="I29" s="9">
        <v>59</v>
      </c>
      <c r="J29" s="10">
        <v>0</v>
      </c>
      <c r="K29" s="11">
        <v>60.04</v>
      </c>
      <c r="L29" s="11">
        <v>7.54</v>
      </c>
    </row>
    <row r="30" spans="1:12">
      <c r="A30" s="9">
        <v>18</v>
      </c>
      <c r="B30" s="10">
        <v>34</v>
      </c>
      <c r="C30" s="10">
        <v>28</v>
      </c>
      <c r="D30" s="10">
        <v>28</v>
      </c>
      <c r="E30" s="10">
        <v>25</v>
      </c>
      <c r="F30" s="9">
        <v>77</v>
      </c>
      <c r="G30" s="9">
        <v>66</v>
      </c>
      <c r="H30" s="9">
        <v>59</v>
      </c>
      <c r="I30" s="9">
        <v>56</v>
      </c>
      <c r="J30" s="10">
        <v>0</v>
      </c>
      <c r="K30" s="11">
        <v>52.5</v>
      </c>
      <c r="L30" s="11">
        <v>3.79</v>
      </c>
    </row>
    <row r="31" spans="1:12">
      <c r="A31" s="9">
        <v>19</v>
      </c>
      <c r="B31" s="10">
        <v>34</v>
      </c>
      <c r="C31" s="10">
        <v>27</v>
      </c>
      <c r="D31" s="10">
        <v>28</v>
      </c>
      <c r="E31" s="10">
        <v>25.5</v>
      </c>
      <c r="F31" s="9">
        <v>82</v>
      </c>
      <c r="G31" s="9">
        <v>66</v>
      </c>
      <c r="H31" s="9">
        <v>51</v>
      </c>
      <c r="I31" s="9">
        <v>51</v>
      </c>
      <c r="J31" s="10">
        <v>0</v>
      </c>
      <c r="K31" s="11">
        <v>48.71</v>
      </c>
      <c r="L31" s="11">
        <v>2.54</v>
      </c>
    </row>
    <row r="32" spans="1:12">
      <c r="A32" s="9">
        <v>20</v>
      </c>
      <c r="B32" s="10">
        <v>35</v>
      </c>
      <c r="C32" s="10">
        <v>27.2</v>
      </c>
      <c r="D32" s="10">
        <v>28</v>
      </c>
      <c r="E32" s="10">
        <v>25.5</v>
      </c>
      <c r="F32" s="9">
        <v>82</v>
      </c>
      <c r="G32" s="9">
        <v>72</v>
      </c>
      <c r="H32" s="9">
        <v>50</v>
      </c>
      <c r="I32" s="9">
        <v>50</v>
      </c>
      <c r="J32" s="10">
        <v>0</v>
      </c>
      <c r="K32" s="11">
        <v>46.17</v>
      </c>
      <c r="L32" s="11">
        <v>4.5</v>
      </c>
    </row>
    <row r="33" spans="1:15" ht="17.25" customHeight="1">
      <c r="A33" s="9">
        <v>21</v>
      </c>
      <c r="B33" s="10">
        <v>30</v>
      </c>
      <c r="C33" s="10">
        <v>27.5</v>
      </c>
      <c r="D33" s="10">
        <v>28</v>
      </c>
      <c r="E33" s="10">
        <v>25.5</v>
      </c>
      <c r="F33" s="9">
        <v>82</v>
      </c>
      <c r="G33" s="9">
        <v>75</v>
      </c>
      <c r="H33" s="9">
        <v>72</v>
      </c>
      <c r="I33" s="9">
        <v>71</v>
      </c>
      <c r="J33" s="10">
        <v>0.7</v>
      </c>
      <c r="K33" s="11">
        <v>41.67</v>
      </c>
      <c r="L33" s="11">
        <v>2.19</v>
      </c>
    </row>
    <row r="34" spans="1:15" ht="17.25" customHeight="1">
      <c r="A34" s="9">
        <v>22</v>
      </c>
      <c r="B34" s="24">
        <v>34</v>
      </c>
      <c r="C34" s="10">
        <v>25.5</v>
      </c>
      <c r="D34" s="10">
        <v>26.5</v>
      </c>
      <c r="E34" s="10">
        <v>24</v>
      </c>
      <c r="F34" s="9">
        <v>81</v>
      </c>
      <c r="G34" s="9">
        <v>77</v>
      </c>
      <c r="H34" s="9">
        <v>54</v>
      </c>
      <c r="I34" s="9">
        <v>55</v>
      </c>
      <c r="J34" s="10">
        <v>0</v>
      </c>
      <c r="K34" s="11">
        <v>40.18</v>
      </c>
      <c r="L34" s="11">
        <v>3.75</v>
      </c>
    </row>
    <row r="35" spans="1:15" ht="17.25" customHeight="1">
      <c r="A35" s="9">
        <v>23</v>
      </c>
      <c r="B35" s="10">
        <v>34.200000000000003</v>
      </c>
      <c r="C35" s="10">
        <v>26</v>
      </c>
      <c r="D35" s="10">
        <v>27.5</v>
      </c>
      <c r="E35" s="10">
        <v>25.5</v>
      </c>
      <c r="F35" s="9">
        <v>84</v>
      </c>
      <c r="G35" s="9">
        <v>77</v>
      </c>
      <c r="H35" s="9">
        <v>55</v>
      </c>
      <c r="I35" s="9">
        <v>55</v>
      </c>
      <c r="J35" s="10">
        <v>0</v>
      </c>
      <c r="K35" s="11">
        <v>36.43</v>
      </c>
      <c r="L35" s="11">
        <v>2.56</v>
      </c>
      <c r="N35" t="s">
        <v>20</v>
      </c>
    </row>
    <row r="36" spans="1:15" ht="17.25" customHeight="1">
      <c r="A36" s="9">
        <v>24</v>
      </c>
      <c r="B36" s="10">
        <v>35.5</v>
      </c>
      <c r="C36" s="10">
        <v>26</v>
      </c>
      <c r="D36" s="10">
        <v>28.5</v>
      </c>
      <c r="E36" s="10">
        <v>25.5</v>
      </c>
      <c r="F36" s="15">
        <v>77</v>
      </c>
      <c r="G36" s="9">
        <v>65</v>
      </c>
      <c r="H36" s="9">
        <v>47</v>
      </c>
      <c r="I36" s="9">
        <v>47</v>
      </c>
      <c r="J36" s="10">
        <v>0</v>
      </c>
      <c r="K36" s="11">
        <v>33.869999999999997</v>
      </c>
      <c r="L36" s="11">
        <v>7.82</v>
      </c>
    </row>
    <row r="37" spans="1:15" ht="17.25" customHeight="1">
      <c r="A37" s="9">
        <v>25</v>
      </c>
      <c r="B37" s="24">
        <v>36.5</v>
      </c>
      <c r="C37" s="10">
        <v>28</v>
      </c>
      <c r="D37" s="10">
        <v>28</v>
      </c>
      <c r="E37" s="10">
        <v>25.5</v>
      </c>
      <c r="F37" s="9">
        <v>82</v>
      </c>
      <c r="G37" s="9">
        <v>61</v>
      </c>
      <c r="H37" s="9">
        <v>50</v>
      </c>
      <c r="I37" s="9">
        <v>50</v>
      </c>
      <c r="J37" s="10">
        <v>0</v>
      </c>
      <c r="K37" s="11">
        <v>26.05</v>
      </c>
      <c r="L37" s="11">
        <v>4.9800000000000004</v>
      </c>
    </row>
    <row r="38" spans="1:15" ht="17.25" customHeight="1">
      <c r="A38" s="9">
        <v>26</v>
      </c>
      <c r="B38" s="10">
        <v>35</v>
      </c>
      <c r="C38" s="10">
        <v>26.5</v>
      </c>
      <c r="D38" s="10">
        <v>29</v>
      </c>
      <c r="E38" s="10">
        <v>25.5</v>
      </c>
      <c r="F38" s="9">
        <v>75</v>
      </c>
      <c r="G38" s="9">
        <v>63</v>
      </c>
      <c r="H38" s="9">
        <v>51</v>
      </c>
      <c r="I38" s="9">
        <v>49</v>
      </c>
      <c r="J38" s="10">
        <v>0</v>
      </c>
      <c r="K38" s="11">
        <v>21.07</v>
      </c>
      <c r="L38" s="11">
        <v>3.49</v>
      </c>
    </row>
    <row r="39" spans="1:15" ht="17.25" customHeight="1">
      <c r="A39" s="9">
        <v>27</v>
      </c>
      <c r="B39" s="10">
        <v>33</v>
      </c>
      <c r="C39" s="10">
        <v>27</v>
      </c>
      <c r="D39" s="10">
        <v>28</v>
      </c>
      <c r="E39" s="10">
        <v>26</v>
      </c>
      <c r="F39" s="9">
        <v>84</v>
      </c>
      <c r="G39" s="9">
        <v>72</v>
      </c>
      <c r="H39" s="9">
        <v>59</v>
      </c>
      <c r="I39" s="9">
        <v>61</v>
      </c>
      <c r="J39" s="10">
        <v>26.6</v>
      </c>
      <c r="K39" s="11">
        <v>17.579999999999998</v>
      </c>
      <c r="L39" s="11">
        <v>4.53</v>
      </c>
      <c r="O39" s="21"/>
    </row>
    <row r="40" spans="1:15" ht="17.25" customHeight="1">
      <c r="A40" s="9">
        <v>28</v>
      </c>
      <c r="B40" s="10">
        <v>32</v>
      </c>
      <c r="C40" s="10">
        <v>18.5</v>
      </c>
      <c r="D40" s="10">
        <v>24</v>
      </c>
      <c r="E40" s="10">
        <v>23.5</v>
      </c>
      <c r="F40" s="9">
        <v>97</v>
      </c>
      <c r="G40" s="9">
        <v>81</v>
      </c>
      <c r="H40" s="9">
        <v>62</v>
      </c>
      <c r="I40" s="9">
        <v>55</v>
      </c>
      <c r="J40" s="10">
        <v>0</v>
      </c>
      <c r="K40" s="11">
        <v>39.65</v>
      </c>
      <c r="L40" s="11">
        <v>5.37</v>
      </c>
    </row>
    <row r="41" spans="1:15" ht="17.25" customHeight="1">
      <c r="A41" s="9">
        <v>29</v>
      </c>
      <c r="B41" s="10">
        <v>33</v>
      </c>
      <c r="C41" s="10">
        <v>23.9</v>
      </c>
      <c r="D41" s="10">
        <v>27</v>
      </c>
      <c r="E41" s="10">
        <v>25</v>
      </c>
      <c r="F41" s="9">
        <v>84</v>
      </c>
      <c r="G41" s="9">
        <v>70</v>
      </c>
      <c r="H41" s="9">
        <v>59</v>
      </c>
      <c r="I41" s="9">
        <v>60</v>
      </c>
      <c r="J41" s="10">
        <v>9.1</v>
      </c>
      <c r="K41" s="11">
        <v>34.28</v>
      </c>
      <c r="L41" s="11">
        <v>6.59</v>
      </c>
    </row>
    <row r="42" spans="1:15" ht="17.25" customHeight="1">
      <c r="A42" s="9">
        <v>30</v>
      </c>
      <c r="B42" s="10">
        <v>34</v>
      </c>
      <c r="C42" s="10">
        <v>25.2</v>
      </c>
      <c r="D42" s="10">
        <v>26.5</v>
      </c>
      <c r="E42" s="10">
        <v>25</v>
      </c>
      <c r="F42" s="9">
        <v>89</v>
      </c>
      <c r="G42" s="9">
        <v>68</v>
      </c>
      <c r="H42" s="9">
        <v>55</v>
      </c>
      <c r="I42" s="9">
        <v>61</v>
      </c>
      <c r="J42" s="10">
        <v>0</v>
      </c>
      <c r="K42" s="11">
        <v>36.79</v>
      </c>
      <c r="L42" s="11">
        <v>8.57</v>
      </c>
    </row>
    <row r="43" spans="1:15" ht="17.25" customHeight="1">
      <c r="A43" s="9">
        <v>31</v>
      </c>
      <c r="B43" s="10">
        <v>35</v>
      </c>
      <c r="C43" s="10">
        <v>25.7</v>
      </c>
      <c r="D43" s="10">
        <v>28.5</v>
      </c>
      <c r="E43" s="25">
        <v>26</v>
      </c>
      <c r="F43" s="9">
        <v>82</v>
      </c>
      <c r="G43" s="9">
        <v>73</v>
      </c>
      <c r="H43" s="9">
        <v>50</v>
      </c>
      <c r="I43" s="9">
        <v>50</v>
      </c>
      <c r="J43" s="10">
        <v>0</v>
      </c>
      <c r="K43" s="16">
        <v>30.2</v>
      </c>
      <c r="L43" s="11"/>
    </row>
    <row r="44" spans="1:15" ht="17.25" customHeight="1">
      <c r="A44" s="13" t="s">
        <v>14</v>
      </c>
      <c r="B44" s="22">
        <f>SUM(B13:B43)</f>
        <v>1040.9000000000001</v>
      </c>
      <c r="C44" s="9">
        <f t="shared" ref="C44:L44" si="0">SUM(C13:C43)</f>
        <v>795.30000000000007</v>
      </c>
      <c r="D44" s="9">
        <f t="shared" si="0"/>
        <v>851</v>
      </c>
      <c r="E44" s="9">
        <f>SUM(E13:E43)</f>
        <v>776.5</v>
      </c>
      <c r="F44" s="14">
        <f>SUM(F13:F43)</f>
        <v>2546</v>
      </c>
      <c r="G44" s="14">
        <f>SUM(G13:G43)</f>
        <v>2188</v>
      </c>
      <c r="H44" s="14">
        <f t="shared" si="0"/>
        <v>1772</v>
      </c>
      <c r="I44" s="14">
        <f t="shared" si="0"/>
        <v>1763</v>
      </c>
      <c r="J44" s="10">
        <f>SUM(J13:J43)</f>
        <v>105.5</v>
      </c>
      <c r="K44" s="11" t="s">
        <v>16</v>
      </c>
      <c r="L44" s="11">
        <f t="shared" si="0"/>
        <v>130.65000000000003</v>
      </c>
    </row>
    <row r="45" spans="1:15" ht="17.25" customHeight="1">
      <c r="A45" s="13" t="s">
        <v>15</v>
      </c>
      <c r="B45" s="10">
        <f>B44/31</f>
        <v>33.57741935483871</v>
      </c>
      <c r="C45" s="10">
        <f t="shared" ref="C45:I45" si="1">C44/31</f>
        <v>25.654838709677421</v>
      </c>
      <c r="D45" s="10">
        <f t="shared" si="1"/>
        <v>27.451612903225808</v>
      </c>
      <c r="E45" s="10">
        <f t="shared" si="1"/>
        <v>25.048387096774192</v>
      </c>
      <c r="F45" s="11">
        <f t="shared" si="1"/>
        <v>82.129032258064512</v>
      </c>
      <c r="G45" s="11">
        <f t="shared" si="1"/>
        <v>70.58064516129032</v>
      </c>
      <c r="H45" s="11">
        <f t="shared" si="1"/>
        <v>57.161290322580648</v>
      </c>
      <c r="I45" s="11">
        <f t="shared" si="1"/>
        <v>56.87096774193548</v>
      </c>
      <c r="J45" s="10">
        <f>J44/8</f>
        <v>13.1875</v>
      </c>
      <c r="K45" s="11" t="s">
        <v>16</v>
      </c>
      <c r="L45" s="11">
        <f>L44/30</f>
        <v>4.3550000000000013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" right="0.7" top="0.36" bottom="0.24" header="0.3" footer="0.17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sqref="A1:XFD1048576"/>
    </sheetView>
  </sheetViews>
  <sheetFormatPr defaultRowHeight="17.25" customHeight="1"/>
  <cols>
    <col min="1" max="1" width="4.7109375" customWidth="1"/>
    <col min="2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21">
      <c r="A2" s="81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2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64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58" t="s">
        <v>2</v>
      </c>
      <c r="K9" s="91" t="s">
        <v>3</v>
      </c>
      <c r="L9" s="84"/>
    </row>
    <row r="10" spans="1:13">
      <c r="A10" s="82"/>
      <c r="B10" s="58"/>
      <c r="C10" s="58"/>
      <c r="D10" s="91" t="s">
        <v>4</v>
      </c>
      <c r="E10" s="84"/>
      <c r="F10" s="88"/>
      <c r="G10" s="89"/>
      <c r="H10" s="89"/>
      <c r="I10" s="90"/>
      <c r="J10" s="60" t="s">
        <v>5</v>
      </c>
      <c r="K10" s="92" t="s">
        <v>6</v>
      </c>
      <c r="L10" s="92" t="s">
        <v>7</v>
      </c>
    </row>
    <row r="11" spans="1:13">
      <c r="A11" s="82"/>
      <c r="B11" s="60" t="s">
        <v>8</v>
      </c>
      <c r="C11" s="60" t="s">
        <v>9</v>
      </c>
      <c r="D11" s="58" t="s">
        <v>10</v>
      </c>
      <c r="E11" s="61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60" t="s">
        <v>11</v>
      </c>
      <c r="K11" s="93"/>
      <c r="L11" s="93"/>
    </row>
    <row r="12" spans="1:13">
      <c r="A12" s="79"/>
      <c r="B12" s="59"/>
      <c r="C12" s="59"/>
      <c r="D12" s="59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>
      <c r="A13" s="9">
        <v>1</v>
      </c>
      <c r="B13" s="10">
        <v>33.5</v>
      </c>
      <c r="C13" s="10">
        <v>26.9</v>
      </c>
      <c r="D13" s="10">
        <v>27</v>
      </c>
      <c r="E13" s="10">
        <v>26</v>
      </c>
      <c r="F13" s="59">
        <v>92</v>
      </c>
      <c r="G13" s="59">
        <v>72</v>
      </c>
      <c r="H13" s="59">
        <v>65</v>
      </c>
      <c r="I13" s="59">
        <v>66</v>
      </c>
      <c r="J13" s="10">
        <v>3.6</v>
      </c>
      <c r="K13" s="11">
        <v>21.63</v>
      </c>
      <c r="L13" s="11">
        <v>0.46</v>
      </c>
    </row>
    <row r="14" spans="1:13">
      <c r="A14" s="9">
        <v>2</v>
      </c>
      <c r="B14" s="10">
        <v>26.5</v>
      </c>
      <c r="C14" s="10">
        <v>25.5</v>
      </c>
      <c r="D14" s="10">
        <v>26</v>
      </c>
      <c r="E14" s="10">
        <v>25</v>
      </c>
      <c r="F14" s="9">
        <v>92</v>
      </c>
      <c r="G14" s="9">
        <v>92</v>
      </c>
      <c r="H14" s="9">
        <v>97</v>
      </c>
      <c r="I14" s="9">
        <v>97</v>
      </c>
      <c r="J14" s="10">
        <v>82.2</v>
      </c>
      <c r="K14" s="11">
        <v>24.77</v>
      </c>
      <c r="L14" s="11" t="s">
        <v>28</v>
      </c>
    </row>
    <row r="15" spans="1:13">
      <c r="A15" s="9">
        <v>3</v>
      </c>
      <c r="B15" s="10">
        <v>30</v>
      </c>
      <c r="C15" s="10">
        <v>25</v>
      </c>
      <c r="D15" s="10">
        <v>25.5</v>
      </c>
      <c r="E15" s="10">
        <v>24</v>
      </c>
      <c r="F15" s="9">
        <v>89</v>
      </c>
      <c r="G15" s="9">
        <v>89</v>
      </c>
      <c r="H15" s="9">
        <v>81</v>
      </c>
      <c r="I15" s="9">
        <v>78</v>
      </c>
      <c r="J15" s="10">
        <v>1.3</v>
      </c>
      <c r="K15" s="11" t="s">
        <v>65</v>
      </c>
      <c r="L15" s="11">
        <v>3.05</v>
      </c>
    </row>
    <row r="16" spans="1:13">
      <c r="A16" s="9">
        <v>4</v>
      </c>
      <c r="B16" s="10">
        <v>31</v>
      </c>
      <c r="C16" s="10">
        <v>25.5</v>
      </c>
      <c r="D16" s="10">
        <v>26.5</v>
      </c>
      <c r="E16" s="10">
        <v>25</v>
      </c>
      <c r="F16" s="9">
        <v>89</v>
      </c>
      <c r="G16" s="9">
        <v>82</v>
      </c>
      <c r="H16" s="9">
        <v>66</v>
      </c>
      <c r="I16" s="9">
        <v>64</v>
      </c>
      <c r="J16" s="10">
        <v>4.2</v>
      </c>
      <c r="K16" s="12">
        <v>51.68</v>
      </c>
      <c r="L16" s="11">
        <v>2.4700000000000002</v>
      </c>
    </row>
    <row r="17" spans="1:12">
      <c r="A17" s="9">
        <v>5</v>
      </c>
      <c r="B17" s="10">
        <v>31.5</v>
      </c>
      <c r="C17" s="10">
        <v>26</v>
      </c>
      <c r="D17" s="10">
        <v>26.5</v>
      </c>
      <c r="E17" s="10">
        <v>25.5</v>
      </c>
      <c r="F17" s="9">
        <v>92</v>
      </c>
      <c r="G17" s="15">
        <v>84</v>
      </c>
      <c r="H17" s="9">
        <v>70</v>
      </c>
      <c r="I17" s="9">
        <v>69</v>
      </c>
      <c r="J17" s="10">
        <v>6.8</v>
      </c>
      <c r="K17" s="11">
        <v>53.41</v>
      </c>
      <c r="L17" s="11">
        <v>5.18</v>
      </c>
    </row>
    <row r="18" spans="1:12">
      <c r="A18" s="9">
        <v>6</v>
      </c>
      <c r="B18" s="10">
        <v>31.5</v>
      </c>
      <c r="C18" s="10">
        <v>25.5</v>
      </c>
      <c r="D18" s="10">
        <v>26</v>
      </c>
      <c r="E18" s="10">
        <v>25</v>
      </c>
      <c r="F18" s="9">
        <v>92</v>
      </c>
      <c r="G18" s="9">
        <v>84</v>
      </c>
      <c r="H18" s="9">
        <v>67</v>
      </c>
      <c r="I18" s="9">
        <v>66</v>
      </c>
      <c r="J18" s="10">
        <v>0</v>
      </c>
      <c r="K18" s="11">
        <v>55.03</v>
      </c>
      <c r="L18" s="11">
        <v>1.24</v>
      </c>
    </row>
    <row r="19" spans="1:12">
      <c r="A19" s="9">
        <v>7</v>
      </c>
      <c r="B19" s="10">
        <v>32.5</v>
      </c>
      <c r="C19" s="10">
        <v>26.4</v>
      </c>
      <c r="D19" s="10">
        <v>28</v>
      </c>
      <c r="E19" s="10">
        <v>26</v>
      </c>
      <c r="F19" s="9">
        <v>84</v>
      </c>
      <c r="G19" s="9">
        <v>81</v>
      </c>
      <c r="H19" s="9">
        <v>64</v>
      </c>
      <c r="I19" s="9">
        <v>61</v>
      </c>
      <c r="J19" s="10">
        <v>0</v>
      </c>
      <c r="K19" s="11">
        <v>53.79</v>
      </c>
      <c r="L19" s="11">
        <v>3.5</v>
      </c>
    </row>
    <row r="20" spans="1:12">
      <c r="A20" s="9">
        <v>8</v>
      </c>
      <c r="B20" s="10">
        <v>32.5</v>
      </c>
      <c r="C20" s="10">
        <v>25.9</v>
      </c>
      <c r="D20" s="10">
        <v>26.5</v>
      </c>
      <c r="E20" s="10">
        <v>25</v>
      </c>
      <c r="F20" s="9">
        <v>89</v>
      </c>
      <c r="G20" s="9">
        <v>89</v>
      </c>
      <c r="H20" s="9">
        <v>67</v>
      </c>
      <c r="I20" s="9">
        <v>67</v>
      </c>
      <c r="J20" s="10">
        <v>0</v>
      </c>
      <c r="K20" s="11">
        <v>50.29</v>
      </c>
      <c r="L20" s="11">
        <v>4.6900000000000004</v>
      </c>
    </row>
    <row r="21" spans="1:12">
      <c r="A21" s="9">
        <v>9</v>
      </c>
      <c r="B21" s="10">
        <v>33.5</v>
      </c>
      <c r="C21" s="10">
        <v>26.5</v>
      </c>
      <c r="D21" s="10">
        <v>27.5</v>
      </c>
      <c r="E21" s="10">
        <v>26</v>
      </c>
      <c r="F21" s="9">
        <v>89</v>
      </c>
      <c r="G21" s="9">
        <v>75</v>
      </c>
      <c r="H21" s="9">
        <v>61</v>
      </c>
      <c r="I21" s="9">
        <v>64</v>
      </c>
      <c r="J21" s="10">
        <v>0</v>
      </c>
      <c r="K21" s="11">
        <v>45.6</v>
      </c>
      <c r="L21" s="11">
        <v>4.42</v>
      </c>
    </row>
    <row r="22" spans="1:12">
      <c r="A22" s="9">
        <v>10</v>
      </c>
      <c r="B22" s="10">
        <v>33.5</v>
      </c>
      <c r="C22" s="10">
        <v>27</v>
      </c>
      <c r="D22" s="10">
        <v>28.9</v>
      </c>
      <c r="E22" s="10">
        <v>26</v>
      </c>
      <c r="F22" s="9">
        <v>79</v>
      </c>
      <c r="G22" s="9">
        <v>75</v>
      </c>
      <c r="H22" s="9">
        <v>59</v>
      </c>
      <c r="I22" s="9">
        <v>59</v>
      </c>
      <c r="J22" s="10">
        <v>0</v>
      </c>
      <c r="K22" s="11">
        <v>41.18</v>
      </c>
      <c r="L22" s="11">
        <v>4.66</v>
      </c>
    </row>
    <row r="23" spans="1:12">
      <c r="A23" s="9">
        <v>11</v>
      </c>
      <c r="B23" s="10">
        <v>33</v>
      </c>
      <c r="C23" s="10">
        <v>26.5</v>
      </c>
      <c r="D23" s="10">
        <v>27</v>
      </c>
      <c r="E23" s="10">
        <v>25</v>
      </c>
      <c r="F23" s="9">
        <v>84</v>
      </c>
      <c r="G23" s="9">
        <v>70</v>
      </c>
      <c r="H23" s="9">
        <v>59</v>
      </c>
      <c r="I23" s="9">
        <v>60</v>
      </c>
      <c r="J23" s="10">
        <v>0</v>
      </c>
      <c r="K23" s="11">
        <v>36.520000000000003</v>
      </c>
      <c r="L23" s="11">
        <v>3.31</v>
      </c>
    </row>
    <row r="24" spans="1:12">
      <c r="A24" s="9">
        <v>12</v>
      </c>
      <c r="B24" s="10">
        <v>33.5</v>
      </c>
      <c r="C24" s="10">
        <v>25.5</v>
      </c>
      <c r="D24" s="23">
        <v>26.8</v>
      </c>
      <c r="E24" s="10">
        <v>25</v>
      </c>
      <c r="F24" s="9">
        <v>86</v>
      </c>
      <c r="G24" s="9">
        <v>72</v>
      </c>
      <c r="H24" s="9">
        <v>62</v>
      </c>
      <c r="I24" s="9">
        <v>59</v>
      </c>
      <c r="J24" s="10">
        <v>18.399999999999999</v>
      </c>
      <c r="K24" s="11">
        <v>33.21</v>
      </c>
      <c r="L24" s="11">
        <v>4.8499999999999996</v>
      </c>
    </row>
    <row r="25" spans="1:12">
      <c r="A25" s="9">
        <v>13</v>
      </c>
      <c r="B25" s="10">
        <v>29.5</v>
      </c>
      <c r="C25" s="10">
        <v>24</v>
      </c>
      <c r="D25" s="10">
        <v>26</v>
      </c>
      <c r="E25" s="10">
        <v>24.5</v>
      </c>
      <c r="F25" s="9">
        <v>89</v>
      </c>
      <c r="G25" s="9">
        <v>83</v>
      </c>
      <c r="H25" s="9">
        <v>83</v>
      </c>
      <c r="I25" s="9">
        <v>82</v>
      </c>
      <c r="J25" s="10">
        <v>0.8</v>
      </c>
      <c r="K25" s="11">
        <v>46.76</v>
      </c>
      <c r="L25" s="11">
        <v>1.86</v>
      </c>
    </row>
    <row r="26" spans="1:12">
      <c r="A26" s="9">
        <v>14</v>
      </c>
      <c r="B26" s="10">
        <v>28</v>
      </c>
      <c r="C26" s="10">
        <v>24</v>
      </c>
      <c r="D26" s="10">
        <v>26.5</v>
      </c>
      <c r="E26" s="10">
        <v>25</v>
      </c>
      <c r="F26" s="9">
        <v>89</v>
      </c>
      <c r="G26" s="9">
        <v>82</v>
      </c>
      <c r="H26" s="9">
        <v>92</v>
      </c>
      <c r="I26" s="9">
        <v>89</v>
      </c>
      <c r="J26" s="10">
        <v>19.8</v>
      </c>
      <c r="K26" s="11">
        <v>45.7</v>
      </c>
      <c r="L26" s="11">
        <v>1.87</v>
      </c>
    </row>
    <row r="27" spans="1:12">
      <c r="A27" s="9">
        <v>15</v>
      </c>
      <c r="B27" s="10">
        <v>27.2</v>
      </c>
      <c r="C27" s="10">
        <v>25</v>
      </c>
      <c r="D27" s="10">
        <v>25</v>
      </c>
      <c r="E27" s="10">
        <v>24</v>
      </c>
      <c r="F27" s="9">
        <v>92</v>
      </c>
      <c r="G27" s="9">
        <v>92</v>
      </c>
      <c r="H27" s="9">
        <v>84</v>
      </c>
      <c r="I27" s="9">
        <v>77</v>
      </c>
      <c r="J27" s="10">
        <v>15.4</v>
      </c>
      <c r="K27" s="11">
        <v>63.63</v>
      </c>
      <c r="L27" s="11">
        <v>4.4800000000000004</v>
      </c>
    </row>
    <row r="28" spans="1:12">
      <c r="A28" s="9">
        <v>16</v>
      </c>
      <c r="B28" s="10">
        <v>27.5</v>
      </c>
      <c r="C28" s="10">
        <v>24</v>
      </c>
      <c r="D28" s="10">
        <v>25</v>
      </c>
      <c r="E28" s="10">
        <v>24</v>
      </c>
      <c r="F28" s="9">
        <v>92</v>
      </c>
      <c r="G28" s="9">
        <v>92</v>
      </c>
      <c r="H28" s="9">
        <v>84</v>
      </c>
      <c r="I28" s="9">
        <v>77</v>
      </c>
      <c r="J28" s="10">
        <v>2.2999999999999998</v>
      </c>
      <c r="K28" s="11">
        <v>74.55</v>
      </c>
      <c r="L28" s="11">
        <v>0.99</v>
      </c>
    </row>
    <row r="29" spans="1:12">
      <c r="A29" s="9">
        <v>17</v>
      </c>
      <c r="B29" s="10">
        <v>30</v>
      </c>
      <c r="C29" s="10">
        <v>25</v>
      </c>
      <c r="D29" s="10">
        <v>25.5</v>
      </c>
      <c r="E29" s="10">
        <v>25</v>
      </c>
      <c r="F29" s="9">
        <v>97</v>
      </c>
      <c r="G29" s="9">
        <v>83</v>
      </c>
      <c r="H29" s="9">
        <v>70</v>
      </c>
      <c r="I29" s="9">
        <v>69</v>
      </c>
      <c r="J29" s="10">
        <v>22.8</v>
      </c>
      <c r="K29" s="11">
        <v>75.86</v>
      </c>
      <c r="L29" s="11" t="s">
        <v>28</v>
      </c>
    </row>
    <row r="30" spans="1:12">
      <c r="A30" s="9">
        <v>18</v>
      </c>
      <c r="B30" s="10">
        <v>28</v>
      </c>
      <c r="C30" s="10">
        <v>24</v>
      </c>
      <c r="D30" s="10">
        <v>24.5</v>
      </c>
      <c r="E30" s="10">
        <v>23.5</v>
      </c>
      <c r="F30" s="9">
        <v>92</v>
      </c>
      <c r="G30" s="9">
        <v>89</v>
      </c>
      <c r="H30" s="9">
        <v>83</v>
      </c>
      <c r="I30" s="9">
        <v>84</v>
      </c>
      <c r="J30" s="10">
        <v>16.8</v>
      </c>
      <c r="K30" s="11" t="s">
        <v>66</v>
      </c>
      <c r="L30" s="11">
        <v>13.03</v>
      </c>
    </row>
    <row r="31" spans="1:12">
      <c r="A31" s="9">
        <v>19</v>
      </c>
      <c r="B31" s="10">
        <v>30</v>
      </c>
      <c r="C31" s="10">
        <v>23</v>
      </c>
      <c r="D31" s="10">
        <v>24</v>
      </c>
      <c r="E31" s="10">
        <v>22.5</v>
      </c>
      <c r="F31" s="9">
        <v>88</v>
      </c>
      <c r="G31" s="9">
        <v>84</v>
      </c>
      <c r="H31" s="9">
        <v>69</v>
      </c>
      <c r="I31" s="9">
        <v>68</v>
      </c>
      <c r="J31" s="10">
        <v>7.5</v>
      </c>
      <c r="K31" s="11">
        <v>77.41</v>
      </c>
      <c r="L31" s="11">
        <v>9.9499999999999993</v>
      </c>
    </row>
    <row r="32" spans="1:12">
      <c r="A32" s="9">
        <v>20</v>
      </c>
      <c r="B32" s="10">
        <v>32</v>
      </c>
      <c r="C32" s="10">
        <v>24</v>
      </c>
      <c r="D32" s="10">
        <v>25.5</v>
      </c>
      <c r="E32" s="10">
        <v>24</v>
      </c>
      <c r="F32" s="9">
        <v>89</v>
      </c>
      <c r="G32" s="9">
        <v>77</v>
      </c>
      <c r="H32" s="9">
        <v>61</v>
      </c>
      <c r="I32" s="9">
        <v>59</v>
      </c>
      <c r="J32" s="10">
        <v>96.5</v>
      </c>
      <c r="K32" s="11">
        <v>74.959999999999994</v>
      </c>
      <c r="L32" s="11" t="s">
        <v>28</v>
      </c>
    </row>
    <row r="33" spans="1:15" ht="17.25" customHeight="1">
      <c r="A33" s="9">
        <v>21</v>
      </c>
      <c r="B33" s="10">
        <v>25</v>
      </c>
      <c r="C33" s="10">
        <v>24</v>
      </c>
      <c r="D33" s="10">
        <v>24</v>
      </c>
      <c r="E33" s="10">
        <v>23.5</v>
      </c>
      <c r="F33" s="9">
        <v>97</v>
      </c>
      <c r="G33" s="9">
        <v>92</v>
      </c>
      <c r="H33" s="9">
        <v>88</v>
      </c>
      <c r="I33" s="9">
        <v>86</v>
      </c>
      <c r="J33" s="10">
        <v>96.5</v>
      </c>
      <c r="K33" s="11" t="s">
        <v>67</v>
      </c>
      <c r="L33" s="11" t="s">
        <v>28</v>
      </c>
    </row>
    <row r="34" spans="1:15" ht="17.25" customHeight="1">
      <c r="A34" s="9">
        <v>22</v>
      </c>
      <c r="B34" s="24">
        <v>28</v>
      </c>
      <c r="C34" s="10">
        <v>23.8</v>
      </c>
      <c r="D34" s="10">
        <v>24.5</v>
      </c>
      <c r="E34" s="10">
        <v>24</v>
      </c>
      <c r="F34" s="9">
        <v>97</v>
      </c>
      <c r="G34" s="9">
        <v>97</v>
      </c>
      <c r="H34" s="9">
        <v>89</v>
      </c>
      <c r="I34" s="9">
        <v>82</v>
      </c>
      <c r="J34" s="10">
        <v>13.7</v>
      </c>
      <c r="K34" s="11" t="s">
        <v>68</v>
      </c>
      <c r="L34" s="11">
        <v>1.1399999999999999</v>
      </c>
    </row>
    <row r="35" spans="1:15" ht="17.25" customHeight="1">
      <c r="A35" s="9">
        <v>23</v>
      </c>
      <c r="B35" s="10">
        <v>29.5</v>
      </c>
      <c r="C35" s="10">
        <v>25</v>
      </c>
      <c r="D35" s="10">
        <v>25.5</v>
      </c>
      <c r="E35" s="10">
        <v>25</v>
      </c>
      <c r="F35" s="9">
        <v>97</v>
      </c>
      <c r="G35" s="9">
        <v>92</v>
      </c>
      <c r="H35" s="9">
        <v>77</v>
      </c>
      <c r="I35" s="9">
        <v>78</v>
      </c>
      <c r="J35" s="10">
        <v>1</v>
      </c>
      <c r="K35" s="11">
        <v>40.42</v>
      </c>
      <c r="L35" s="11">
        <v>3.19</v>
      </c>
      <c r="N35" t="s">
        <v>20</v>
      </c>
    </row>
    <row r="36" spans="1:15" ht="17.25" customHeight="1">
      <c r="A36" s="9">
        <v>24</v>
      </c>
      <c r="B36" s="10">
        <v>30.5</v>
      </c>
      <c r="C36" s="10">
        <v>25</v>
      </c>
      <c r="D36" s="10">
        <v>26</v>
      </c>
      <c r="E36" s="10">
        <v>24</v>
      </c>
      <c r="F36" s="15">
        <v>84</v>
      </c>
      <c r="G36" s="9">
        <v>74</v>
      </c>
      <c r="H36" s="9">
        <v>72</v>
      </c>
      <c r="I36" s="9">
        <v>69</v>
      </c>
      <c r="J36" s="10">
        <v>0</v>
      </c>
      <c r="K36" s="11">
        <v>38.229999999999997</v>
      </c>
      <c r="L36" s="11">
        <v>3.15</v>
      </c>
    </row>
    <row r="37" spans="1:15" ht="17.25" customHeight="1">
      <c r="A37" s="9">
        <v>25</v>
      </c>
      <c r="B37" s="24">
        <v>32</v>
      </c>
      <c r="C37" s="10">
        <v>25.2</v>
      </c>
      <c r="D37" s="10">
        <v>28</v>
      </c>
      <c r="E37" s="10">
        <v>24.8</v>
      </c>
      <c r="F37" s="9">
        <v>76</v>
      </c>
      <c r="G37" s="9">
        <v>75</v>
      </c>
      <c r="H37" s="9">
        <v>61</v>
      </c>
      <c r="I37" s="9">
        <v>61</v>
      </c>
      <c r="J37" s="10">
        <v>0</v>
      </c>
      <c r="K37" s="11">
        <v>35.08</v>
      </c>
      <c r="L37" s="11">
        <v>2.33</v>
      </c>
    </row>
    <row r="38" spans="1:15" ht="17.25" customHeight="1">
      <c r="A38" s="9">
        <v>26</v>
      </c>
      <c r="B38" s="10">
        <v>32</v>
      </c>
      <c r="C38" s="10">
        <v>26.5</v>
      </c>
      <c r="D38" s="10">
        <v>28</v>
      </c>
      <c r="E38" s="10">
        <v>25</v>
      </c>
      <c r="F38" s="9">
        <v>77</v>
      </c>
      <c r="G38" s="9">
        <v>69</v>
      </c>
      <c r="H38" s="9">
        <v>64</v>
      </c>
      <c r="I38" s="9">
        <v>66</v>
      </c>
      <c r="J38" s="10">
        <v>4.5</v>
      </c>
      <c r="K38" s="11">
        <v>32.75</v>
      </c>
      <c r="L38" s="11">
        <v>3.63</v>
      </c>
    </row>
    <row r="39" spans="1:15" ht="17.25" customHeight="1">
      <c r="A39" s="9">
        <v>27</v>
      </c>
      <c r="B39" s="10">
        <v>32.5</v>
      </c>
      <c r="C39" s="10">
        <v>25.2</v>
      </c>
      <c r="D39" s="10">
        <v>27</v>
      </c>
      <c r="E39" s="10">
        <v>25.5</v>
      </c>
      <c r="F39" s="9">
        <v>89</v>
      </c>
      <c r="G39" s="9">
        <v>78</v>
      </c>
      <c r="H39" s="9">
        <v>75</v>
      </c>
      <c r="I39" s="9">
        <v>76</v>
      </c>
      <c r="J39" s="10">
        <v>2.9</v>
      </c>
      <c r="K39" s="11">
        <v>33.619999999999997</v>
      </c>
      <c r="L39" s="11">
        <v>2.58</v>
      </c>
      <c r="O39" s="21"/>
    </row>
    <row r="40" spans="1:15" ht="17.25" customHeight="1">
      <c r="A40" s="9">
        <v>28</v>
      </c>
      <c r="B40" s="10">
        <v>34</v>
      </c>
      <c r="C40" s="10">
        <v>25</v>
      </c>
      <c r="D40" s="10">
        <v>26</v>
      </c>
      <c r="E40" s="10">
        <v>25</v>
      </c>
      <c r="F40" s="9">
        <v>92</v>
      </c>
      <c r="G40" s="9">
        <v>69</v>
      </c>
      <c r="H40" s="9">
        <v>62</v>
      </c>
      <c r="I40" s="9">
        <v>62</v>
      </c>
      <c r="J40" s="10">
        <v>0</v>
      </c>
      <c r="K40" s="11">
        <v>33.94</v>
      </c>
      <c r="L40" s="11">
        <v>3.8</v>
      </c>
    </row>
    <row r="41" spans="1:15" ht="17.25" customHeight="1">
      <c r="A41" s="9">
        <v>29</v>
      </c>
      <c r="B41" s="10">
        <v>35</v>
      </c>
      <c r="C41" s="10">
        <v>26</v>
      </c>
      <c r="D41" s="10">
        <v>27.5</v>
      </c>
      <c r="E41" s="10">
        <v>26.5</v>
      </c>
      <c r="F41" s="9">
        <v>92</v>
      </c>
      <c r="G41" s="9">
        <v>70</v>
      </c>
      <c r="H41" s="9">
        <v>60</v>
      </c>
      <c r="I41" s="9">
        <v>60</v>
      </c>
      <c r="J41" s="10">
        <v>0</v>
      </c>
      <c r="K41" s="11">
        <v>30.14</v>
      </c>
      <c r="L41" s="11">
        <v>3.7</v>
      </c>
    </row>
    <row r="42" spans="1:15" ht="17.25" customHeight="1">
      <c r="A42" s="9">
        <v>30</v>
      </c>
      <c r="B42" s="10">
        <v>33.5</v>
      </c>
      <c r="C42" s="10">
        <v>25.5</v>
      </c>
      <c r="D42" s="10">
        <v>26</v>
      </c>
      <c r="E42" s="10">
        <v>25</v>
      </c>
      <c r="F42" s="9">
        <v>92</v>
      </c>
      <c r="G42" s="9">
        <v>75</v>
      </c>
      <c r="H42" s="9">
        <v>59</v>
      </c>
      <c r="I42" s="9">
        <v>67</v>
      </c>
      <c r="J42" s="10">
        <v>0</v>
      </c>
      <c r="K42" s="11">
        <v>26.44</v>
      </c>
      <c r="L42" s="11">
        <v>4.2</v>
      </c>
    </row>
    <row r="43" spans="1:15" ht="17.25" customHeight="1">
      <c r="A43" s="9">
        <v>31</v>
      </c>
      <c r="B43" s="10">
        <v>32.5</v>
      </c>
      <c r="C43" s="10">
        <v>26.5</v>
      </c>
      <c r="D43" s="10">
        <v>28</v>
      </c>
      <c r="E43" s="25">
        <v>25.5</v>
      </c>
      <c r="F43" s="9">
        <v>82</v>
      </c>
      <c r="G43" s="9">
        <v>74</v>
      </c>
      <c r="H43" s="9">
        <v>62</v>
      </c>
      <c r="I43" s="9">
        <v>64</v>
      </c>
      <c r="J43" s="10">
        <v>0</v>
      </c>
      <c r="K43" s="16">
        <v>22.24</v>
      </c>
      <c r="L43" s="11">
        <v>1.79</v>
      </c>
    </row>
    <row r="44" spans="1:15" ht="17.25" customHeight="1">
      <c r="A44" s="13" t="s">
        <v>14</v>
      </c>
      <c r="B44" s="22">
        <f>SUM(B13:B43)</f>
        <v>959.2</v>
      </c>
      <c r="C44" s="9">
        <f t="shared" ref="C44:L44" si="0">SUM(C13:C43)</f>
        <v>782.90000000000009</v>
      </c>
      <c r="D44" s="9">
        <f t="shared" si="0"/>
        <v>814.7</v>
      </c>
      <c r="E44" s="9">
        <f>SUM(E13:E43)</f>
        <v>769.8</v>
      </c>
      <c r="F44" s="14">
        <f>SUM(F13:F43)</f>
        <v>2760</v>
      </c>
      <c r="G44" s="14">
        <f>SUM(G13:G43)</f>
        <v>2512</v>
      </c>
      <c r="H44" s="14">
        <f t="shared" si="0"/>
        <v>2213</v>
      </c>
      <c r="I44" s="14">
        <f t="shared" si="0"/>
        <v>2186</v>
      </c>
      <c r="J44" s="10">
        <f>SUM(J13:J43)</f>
        <v>417</v>
      </c>
      <c r="K44" s="11" t="s">
        <v>16</v>
      </c>
      <c r="L44" s="11">
        <f t="shared" si="0"/>
        <v>99.52</v>
      </c>
    </row>
    <row r="45" spans="1:15" ht="17.25" customHeight="1">
      <c r="A45" s="13" t="s">
        <v>15</v>
      </c>
      <c r="B45" s="10">
        <f t="shared" ref="B45:I45" si="1">B44/31</f>
        <v>30.941935483870971</v>
      </c>
      <c r="C45" s="10">
        <f t="shared" si="1"/>
        <v>25.254838709677422</v>
      </c>
      <c r="D45" s="10">
        <f t="shared" si="1"/>
        <v>26.280645161290323</v>
      </c>
      <c r="E45" s="10">
        <f t="shared" si="1"/>
        <v>24.832258064516129</v>
      </c>
      <c r="F45" s="11">
        <f t="shared" si="1"/>
        <v>89.032258064516128</v>
      </c>
      <c r="G45" s="11">
        <f t="shared" si="1"/>
        <v>81.032258064516128</v>
      </c>
      <c r="H45" s="11">
        <f t="shared" si="1"/>
        <v>71.387096774193552</v>
      </c>
      <c r="I45" s="11">
        <f t="shared" si="1"/>
        <v>70.516129032258064</v>
      </c>
      <c r="J45" s="10">
        <f>J44/19</f>
        <v>21.94736842105263</v>
      </c>
      <c r="K45" s="11" t="s">
        <v>16</v>
      </c>
      <c r="L45" s="11">
        <f>L44/27</f>
        <v>3.6859259259259258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" right="0.7" top="0.38" bottom="0.2" header="0.3" footer="0.17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sqref="A1:XFD1048576"/>
    </sheetView>
  </sheetViews>
  <sheetFormatPr defaultRowHeight="17.25" customHeight="1"/>
  <cols>
    <col min="1" max="1" width="4.7109375" customWidth="1"/>
    <col min="2" max="2" width="6" customWidth="1"/>
    <col min="3" max="3" width="6.140625" customWidth="1"/>
    <col min="4" max="5" width="6.42578125" customWidth="1"/>
    <col min="6" max="9" width="7.28515625" customWidth="1"/>
    <col min="11" max="11" width="13.5703125" customWidth="1"/>
    <col min="12" max="12" width="7.285156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80" t="s">
        <v>19</v>
      </c>
      <c r="J1" s="80"/>
      <c r="K1" s="80"/>
      <c r="L1" s="80"/>
      <c r="M1" s="1"/>
    </row>
    <row r="2" spans="1:13" ht="21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</row>
    <row r="3" spans="1:13" ht="21">
      <c r="A3" s="1" t="s">
        <v>27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2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 t="s">
        <v>17</v>
      </c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61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8" t="s">
        <v>0</v>
      </c>
      <c r="B9" s="83" t="s">
        <v>18</v>
      </c>
      <c r="C9" s="83"/>
      <c r="D9" s="83"/>
      <c r="E9" s="84"/>
      <c r="F9" s="85" t="s">
        <v>1</v>
      </c>
      <c r="G9" s="86"/>
      <c r="H9" s="86"/>
      <c r="I9" s="87"/>
      <c r="J9" s="54" t="s">
        <v>2</v>
      </c>
      <c r="K9" s="91" t="s">
        <v>3</v>
      </c>
      <c r="L9" s="84"/>
    </row>
    <row r="10" spans="1:13">
      <c r="A10" s="82"/>
      <c r="B10" s="54"/>
      <c r="C10" s="54"/>
      <c r="D10" s="91" t="s">
        <v>4</v>
      </c>
      <c r="E10" s="84"/>
      <c r="F10" s="88"/>
      <c r="G10" s="89"/>
      <c r="H10" s="89"/>
      <c r="I10" s="90"/>
      <c r="J10" s="56" t="s">
        <v>5</v>
      </c>
      <c r="K10" s="92" t="s">
        <v>6</v>
      </c>
      <c r="L10" s="92" t="s">
        <v>7</v>
      </c>
    </row>
    <row r="11" spans="1:13">
      <c r="A11" s="82"/>
      <c r="B11" s="56" t="s">
        <v>8</v>
      </c>
      <c r="C11" s="56" t="s">
        <v>9</v>
      </c>
      <c r="D11" s="54" t="s">
        <v>10</v>
      </c>
      <c r="E11" s="57" t="s">
        <v>10</v>
      </c>
      <c r="F11" s="78" t="s">
        <v>4</v>
      </c>
      <c r="G11" s="78" t="s">
        <v>22</v>
      </c>
      <c r="H11" s="78" t="s">
        <v>23</v>
      </c>
      <c r="I11" s="78" t="s">
        <v>24</v>
      </c>
      <c r="J11" s="56" t="s">
        <v>11</v>
      </c>
      <c r="K11" s="93"/>
      <c r="L11" s="93"/>
    </row>
    <row r="12" spans="1:13">
      <c r="A12" s="79"/>
      <c r="B12" s="55"/>
      <c r="C12" s="55"/>
      <c r="D12" s="55" t="s">
        <v>12</v>
      </c>
      <c r="E12" s="7" t="s">
        <v>13</v>
      </c>
      <c r="F12" s="79"/>
      <c r="G12" s="79"/>
      <c r="H12" s="79"/>
      <c r="I12" s="79"/>
      <c r="J12" s="8"/>
      <c r="K12" s="94"/>
      <c r="L12" s="94"/>
    </row>
    <row r="13" spans="1:13">
      <c r="A13" s="9">
        <v>1</v>
      </c>
      <c r="B13" s="10">
        <v>31.5</v>
      </c>
      <c r="C13" s="10">
        <v>26.6</v>
      </c>
      <c r="D13" s="10">
        <v>27.5</v>
      </c>
      <c r="E13" s="10">
        <v>26</v>
      </c>
      <c r="F13" s="55">
        <v>89</v>
      </c>
      <c r="G13" s="55">
        <v>89</v>
      </c>
      <c r="H13" s="55">
        <v>55</v>
      </c>
      <c r="I13" s="55">
        <v>60</v>
      </c>
      <c r="J13" s="10">
        <v>0</v>
      </c>
      <c r="K13" s="11">
        <v>20.45</v>
      </c>
      <c r="L13" s="11">
        <v>2.27</v>
      </c>
    </row>
    <row r="14" spans="1:13">
      <c r="A14" s="9">
        <v>2</v>
      </c>
      <c r="B14" s="10">
        <v>32.5</v>
      </c>
      <c r="C14" s="10">
        <v>24.6</v>
      </c>
      <c r="D14" s="10">
        <v>25</v>
      </c>
      <c r="E14" s="10">
        <v>24</v>
      </c>
      <c r="F14" s="9">
        <v>92</v>
      </c>
      <c r="G14" s="9">
        <v>75</v>
      </c>
      <c r="H14" s="9">
        <v>61</v>
      </c>
      <c r="I14" s="9">
        <v>66</v>
      </c>
      <c r="J14" s="10">
        <v>0</v>
      </c>
      <c r="K14" s="11">
        <v>18.18</v>
      </c>
      <c r="L14" s="11">
        <v>2.4700000000000002</v>
      </c>
    </row>
    <row r="15" spans="1:13">
      <c r="A15" s="9">
        <v>3</v>
      </c>
      <c r="B15" s="10">
        <v>35</v>
      </c>
      <c r="C15" s="10">
        <v>25.4</v>
      </c>
      <c r="D15" s="10">
        <v>28.5</v>
      </c>
      <c r="E15" s="10">
        <v>26.5</v>
      </c>
      <c r="F15" s="9">
        <v>84</v>
      </c>
      <c r="G15" s="9">
        <v>70</v>
      </c>
      <c r="H15" s="9">
        <v>55</v>
      </c>
      <c r="I15" s="9">
        <v>54</v>
      </c>
      <c r="J15" s="10">
        <v>0</v>
      </c>
      <c r="K15" s="11">
        <v>15.71</v>
      </c>
      <c r="L15" s="11">
        <v>4.29</v>
      </c>
    </row>
    <row r="16" spans="1:13">
      <c r="A16" s="9">
        <v>4</v>
      </c>
      <c r="B16" s="10">
        <v>31.5</v>
      </c>
      <c r="C16" s="10">
        <v>26</v>
      </c>
      <c r="D16" s="10">
        <v>27</v>
      </c>
      <c r="E16" s="10">
        <v>25.5</v>
      </c>
      <c r="F16" s="9">
        <v>89</v>
      </c>
      <c r="G16" s="9">
        <v>89</v>
      </c>
      <c r="H16" s="9">
        <v>72</v>
      </c>
      <c r="I16" s="9">
        <v>70</v>
      </c>
      <c r="J16" s="10">
        <v>0</v>
      </c>
      <c r="K16" s="12" t="s">
        <v>62</v>
      </c>
      <c r="L16" s="11">
        <v>2.63</v>
      </c>
    </row>
    <row r="17" spans="1:12">
      <c r="A17" s="9">
        <v>5</v>
      </c>
      <c r="B17" s="10">
        <v>33.5</v>
      </c>
      <c r="C17" s="10">
        <v>26.2</v>
      </c>
      <c r="D17" s="10">
        <v>27</v>
      </c>
      <c r="E17" s="10">
        <v>26</v>
      </c>
      <c r="F17" s="9">
        <v>92</v>
      </c>
      <c r="G17" s="15">
        <v>78</v>
      </c>
      <c r="H17" s="9">
        <v>56</v>
      </c>
      <c r="I17" s="9">
        <v>59</v>
      </c>
      <c r="J17" s="10">
        <v>0</v>
      </c>
      <c r="K17" s="11">
        <v>58.65</v>
      </c>
      <c r="L17" s="11">
        <v>3.15</v>
      </c>
    </row>
    <row r="18" spans="1:12">
      <c r="A18" s="9">
        <v>6</v>
      </c>
      <c r="B18" s="10">
        <v>34</v>
      </c>
      <c r="C18" s="10">
        <v>26</v>
      </c>
      <c r="D18" s="10">
        <v>26.5</v>
      </c>
      <c r="E18" s="10">
        <v>25</v>
      </c>
      <c r="F18" s="9">
        <v>89</v>
      </c>
      <c r="G18" s="9">
        <v>85</v>
      </c>
      <c r="H18" s="9">
        <v>56</v>
      </c>
      <c r="I18" s="9">
        <v>59</v>
      </c>
      <c r="J18" s="10">
        <v>17.3</v>
      </c>
      <c r="K18" s="11">
        <v>55.5</v>
      </c>
      <c r="L18" s="11">
        <v>6.32</v>
      </c>
    </row>
    <row r="19" spans="1:12">
      <c r="A19" s="9">
        <v>7</v>
      </c>
      <c r="B19" s="10">
        <v>32.5</v>
      </c>
      <c r="C19" s="10">
        <v>24.5</v>
      </c>
      <c r="D19" s="10">
        <v>26.5</v>
      </c>
      <c r="E19" s="10">
        <v>25</v>
      </c>
      <c r="F19" s="9">
        <v>89</v>
      </c>
      <c r="G19" s="9">
        <v>82</v>
      </c>
      <c r="H19" s="9">
        <v>68</v>
      </c>
      <c r="I19" s="9">
        <v>67</v>
      </c>
      <c r="J19" s="10">
        <v>0</v>
      </c>
      <c r="K19" s="11">
        <v>66.48</v>
      </c>
      <c r="L19" s="11">
        <v>2.33</v>
      </c>
    </row>
    <row r="20" spans="1:12">
      <c r="A20" s="9">
        <v>8</v>
      </c>
      <c r="B20" s="10">
        <v>30</v>
      </c>
      <c r="C20" s="10">
        <v>26.2</v>
      </c>
      <c r="D20" s="10">
        <v>26.5</v>
      </c>
      <c r="E20" s="10">
        <v>25.5</v>
      </c>
      <c r="F20" s="9">
        <v>92</v>
      </c>
      <c r="G20" s="9">
        <v>90</v>
      </c>
      <c r="H20" s="9">
        <v>72</v>
      </c>
      <c r="I20" s="9">
        <v>70</v>
      </c>
      <c r="J20" s="10">
        <v>11.7</v>
      </c>
      <c r="K20" s="11">
        <v>64.150000000000006</v>
      </c>
      <c r="L20" s="11">
        <v>2.19</v>
      </c>
    </row>
    <row r="21" spans="1:12">
      <c r="A21" s="9">
        <v>9</v>
      </c>
      <c r="B21" s="10">
        <v>32</v>
      </c>
      <c r="C21" s="10">
        <v>25</v>
      </c>
      <c r="D21" s="10">
        <v>26.6</v>
      </c>
      <c r="E21" s="10">
        <v>25.5</v>
      </c>
      <c r="F21" s="9">
        <v>92</v>
      </c>
      <c r="G21" s="9">
        <v>79</v>
      </c>
      <c r="H21" s="9">
        <v>65</v>
      </c>
      <c r="I21" s="9">
        <v>65</v>
      </c>
      <c r="J21" s="10">
        <v>0</v>
      </c>
      <c r="K21" s="11">
        <v>73.66</v>
      </c>
      <c r="L21" s="11">
        <v>3.25</v>
      </c>
    </row>
    <row r="22" spans="1:12">
      <c r="A22" s="9">
        <v>10</v>
      </c>
      <c r="B22" s="10">
        <v>30</v>
      </c>
      <c r="C22" s="10">
        <v>25.5</v>
      </c>
      <c r="D22" s="10">
        <v>26.5</v>
      </c>
      <c r="E22" s="10">
        <v>25</v>
      </c>
      <c r="F22" s="9">
        <v>89</v>
      </c>
      <c r="G22" s="9">
        <v>80</v>
      </c>
      <c r="H22" s="9">
        <v>72</v>
      </c>
      <c r="I22" s="9">
        <v>72</v>
      </c>
      <c r="J22" s="10">
        <v>0</v>
      </c>
      <c r="K22" s="11">
        <v>70.41</v>
      </c>
      <c r="L22" s="11">
        <v>1.1000000000000001</v>
      </c>
    </row>
    <row r="23" spans="1:12">
      <c r="A23" s="9">
        <v>11</v>
      </c>
      <c r="B23" s="10">
        <v>28.5</v>
      </c>
      <c r="C23" s="10">
        <v>25</v>
      </c>
      <c r="D23" s="10">
        <v>26</v>
      </c>
      <c r="E23" s="10">
        <v>25</v>
      </c>
      <c r="F23" s="9">
        <v>92</v>
      </c>
      <c r="G23" s="9">
        <v>82</v>
      </c>
      <c r="H23" s="9">
        <v>79</v>
      </c>
      <c r="I23" s="9">
        <v>79</v>
      </c>
      <c r="J23" s="10">
        <v>0</v>
      </c>
      <c r="K23" s="11">
        <v>69.31</v>
      </c>
      <c r="L23" s="11">
        <v>1.26</v>
      </c>
    </row>
    <row r="24" spans="1:12">
      <c r="A24" s="9">
        <v>12</v>
      </c>
      <c r="B24" s="10">
        <v>31.6</v>
      </c>
      <c r="C24" s="10">
        <v>25</v>
      </c>
      <c r="D24" s="23">
        <v>26</v>
      </c>
      <c r="E24" s="10">
        <v>24</v>
      </c>
      <c r="F24" s="9">
        <v>84</v>
      </c>
      <c r="G24" s="9">
        <v>75</v>
      </c>
      <c r="H24" s="9">
        <v>66</v>
      </c>
      <c r="I24" s="9">
        <v>69</v>
      </c>
      <c r="J24" s="10">
        <v>1.8</v>
      </c>
      <c r="K24" s="11">
        <v>68.05</v>
      </c>
      <c r="L24" s="11">
        <v>4.1399999999999997</v>
      </c>
    </row>
    <row r="25" spans="1:12">
      <c r="A25" s="9">
        <v>13</v>
      </c>
      <c r="B25" s="10">
        <v>33</v>
      </c>
      <c r="C25" s="10">
        <v>25.5</v>
      </c>
      <c r="D25" s="10">
        <v>26.5</v>
      </c>
      <c r="E25" s="10">
        <v>25</v>
      </c>
      <c r="F25" s="9">
        <v>89</v>
      </c>
      <c r="G25" s="9">
        <v>82</v>
      </c>
      <c r="H25" s="9">
        <v>61</v>
      </c>
      <c r="I25" s="9">
        <v>67</v>
      </c>
      <c r="J25" s="10">
        <v>0</v>
      </c>
      <c r="K25" s="11">
        <v>65.709999999999994</v>
      </c>
      <c r="L25" s="11">
        <v>4.88</v>
      </c>
    </row>
    <row r="26" spans="1:12">
      <c r="A26" s="9">
        <v>14</v>
      </c>
      <c r="B26" s="10">
        <v>32.9</v>
      </c>
      <c r="C26" s="10">
        <v>26.2</v>
      </c>
      <c r="D26" s="10">
        <v>27</v>
      </c>
      <c r="E26" s="10">
        <v>26</v>
      </c>
      <c r="F26" s="9">
        <v>92</v>
      </c>
      <c r="G26" s="9">
        <v>82</v>
      </c>
      <c r="H26" s="9">
        <v>68</v>
      </c>
      <c r="I26" s="9">
        <v>77</v>
      </c>
      <c r="J26" s="10">
        <v>24.1</v>
      </c>
      <c r="K26" s="11">
        <v>60.83</v>
      </c>
      <c r="L26" s="11">
        <v>12.38</v>
      </c>
    </row>
    <row r="27" spans="1:12">
      <c r="A27" s="9">
        <v>15</v>
      </c>
      <c r="B27" s="10">
        <v>32</v>
      </c>
      <c r="C27" s="10">
        <v>23.8</v>
      </c>
      <c r="D27" s="10">
        <v>25.9</v>
      </c>
      <c r="E27" s="10">
        <v>24.5</v>
      </c>
      <c r="F27" s="9">
        <v>89</v>
      </c>
      <c r="G27" s="9">
        <v>83</v>
      </c>
      <c r="H27" s="9">
        <v>64</v>
      </c>
      <c r="I27" s="9">
        <v>66</v>
      </c>
      <c r="J27" s="10">
        <v>0</v>
      </c>
      <c r="K27" s="11">
        <v>72.55</v>
      </c>
      <c r="L27" s="11">
        <v>2.4700000000000002</v>
      </c>
    </row>
    <row r="28" spans="1:12">
      <c r="A28" s="9">
        <v>16</v>
      </c>
      <c r="B28" s="10">
        <v>33</v>
      </c>
      <c r="C28" s="10">
        <v>25.5</v>
      </c>
      <c r="D28" s="10">
        <v>27</v>
      </c>
      <c r="E28" s="10">
        <v>24.5</v>
      </c>
      <c r="F28" s="9">
        <v>81</v>
      </c>
      <c r="G28" s="9">
        <v>75</v>
      </c>
      <c r="H28" s="9">
        <v>64</v>
      </c>
      <c r="I28" s="9">
        <v>64</v>
      </c>
      <c r="J28" s="10">
        <v>0</v>
      </c>
      <c r="K28" s="11">
        <v>70.08</v>
      </c>
      <c r="L28" s="11">
        <v>3.49</v>
      </c>
    </row>
    <row r="29" spans="1:12">
      <c r="A29" s="9">
        <v>17</v>
      </c>
      <c r="B29" s="10">
        <v>34</v>
      </c>
      <c r="C29" s="10">
        <v>26</v>
      </c>
      <c r="D29" s="10">
        <v>27.5</v>
      </c>
      <c r="E29" s="10">
        <v>25</v>
      </c>
      <c r="F29" s="9">
        <v>82</v>
      </c>
      <c r="G29" s="9">
        <v>75</v>
      </c>
      <c r="H29" s="9">
        <v>59</v>
      </c>
      <c r="I29" s="9">
        <v>61</v>
      </c>
      <c r="J29" s="10">
        <v>0</v>
      </c>
      <c r="K29" s="11">
        <v>66.59</v>
      </c>
      <c r="L29" s="11">
        <v>4.2</v>
      </c>
    </row>
    <row r="30" spans="1:12">
      <c r="A30" s="9">
        <v>18</v>
      </c>
      <c r="B30" s="10">
        <v>33</v>
      </c>
      <c r="C30" s="10">
        <v>25.6</v>
      </c>
      <c r="D30" s="10">
        <v>27.5</v>
      </c>
      <c r="E30" s="10">
        <v>25.5</v>
      </c>
      <c r="F30" s="9">
        <v>81</v>
      </c>
      <c r="G30" s="9">
        <v>76</v>
      </c>
      <c r="H30" s="9">
        <v>64</v>
      </c>
      <c r="I30" s="9">
        <v>65</v>
      </c>
      <c r="J30" s="10">
        <v>3</v>
      </c>
      <c r="K30" s="11">
        <v>62.39</v>
      </c>
      <c r="L30" s="11">
        <v>1.94</v>
      </c>
    </row>
    <row r="31" spans="1:12">
      <c r="A31" s="9">
        <v>19</v>
      </c>
      <c r="B31" s="10">
        <v>27.5</v>
      </c>
      <c r="C31" s="10">
        <v>25.2</v>
      </c>
      <c r="D31" s="10">
        <v>26.5</v>
      </c>
      <c r="E31" s="10">
        <v>25</v>
      </c>
      <c r="F31" s="9">
        <v>89</v>
      </c>
      <c r="G31" s="9">
        <v>89</v>
      </c>
      <c r="H31" s="9">
        <v>83</v>
      </c>
      <c r="I31" s="9">
        <v>84</v>
      </c>
      <c r="J31" s="10">
        <v>6.4</v>
      </c>
      <c r="K31" s="11">
        <v>63.45</v>
      </c>
      <c r="L31" s="11">
        <v>1.8</v>
      </c>
    </row>
    <row r="32" spans="1:12">
      <c r="A32" s="9">
        <v>20</v>
      </c>
      <c r="B32" s="10">
        <v>29.5</v>
      </c>
      <c r="C32" s="10">
        <v>25</v>
      </c>
      <c r="D32" s="10">
        <v>25.5</v>
      </c>
      <c r="E32" s="10">
        <v>24.5</v>
      </c>
      <c r="F32" s="9">
        <v>92</v>
      </c>
      <c r="G32" s="9">
        <v>84</v>
      </c>
      <c r="H32" s="9">
        <v>75</v>
      </c>
      <c r="I32" s="9">
        <v>75</v>
      </c>
      <c r="J32" s="10">
        <v>23.2</v>
      </c>
      <c r="K32" s="11">
        <v>68.05</v>
      </c>
      <c r="L32" s="11">
        <v>13.24</v>
      </c>
    </row>
    <row r="33" spans="1:15" ht="17.25" customHeight="1">
      <c r="A33" s="9">
        <v>21</v>
      </c>
      <c r="B33" s="10">
        <v>29.7</v>
      </c>
      <c r="C33" s="10">
        <v>25</v>
      </c>
      <c r="D33" s="10">
        <v>25</v>
      </c>
      <c r="E33" s="10">
        <v>24.2</v>
      </c>
      <c r="F33" s="9">
        <v>93</v>
      </c>
      <c r="G33" s="9">
        <v>82</v>
      </c>
      <c r="H33" s="9">
        <v>78</v>
      </c>
      <c r="I33" s="9">
        <v>77</v>
      </c>
      <c r="J33" s="10">
        <v>0.7</v>
      </c>
      <c r="K33" s="11">
        <v>78.010000000000005</v>
      </c>
      <c r="L33" s="11">
        <v>7.3</v>
      </c>
    </row>
    <row r="34" spans="1:15" ht="17.25" customHeight="1">
      <c r="A34" s="9">
        <v>22</v>
      </c>
      <c r="B34" s="24">
        <v>32.5</v>
      </c>
      <c r="C34" s="10">
        <v>25.4</v>
      </c>
      <c r="D34" s="10">
        <v>26</v>
      </c>
      <c r="E34" s="10">
        <v>25</v>
      </c>
      <c r="F34" s="9">
        <v>92</v>
      </c>
      <c r="G34" s="9">
        <v>84</v>
      </c>
      <c r="H34" s="9">
        <v>62</v>
      </c>
      <c r="I34" s="9">
        <v>64</v>
      </c>
      <c r="J34" s="10">
        <v>0</v>
      </c>
      <c r="K34" s="11">
        <v>71.41</v>
      </c>
      <c r="L34" s="11">
        <v>8.17</v>
      </c>
    </row>
    <row r="35" spans="1:15" ht="17.25" customHeight="1">
      <c r="A35" s="9">
        <v>23</v>
      </c>
      <c r="B35" s="10">
        <v>32.5</v>
      </c>
      <c r="C35" s="10">
        <v>26.4</v>
      </c>
      <c r="D35" s="10">
        <v>28</v>
      </c>
      <c r="E35" s="10">
        <v>26</v>
      </c>
      <c r="F35" s="9">
        <v>84</v>
      </c>
      <c r="G35" s="9">
        <v>78</v>
      </c>
      <c r="H35" s="9">
        <v>76</v>
      </c>
      <c r="I35" s="9">
        <v>78</v>
      </c>
      <c r="J35" s="10">
        <v>20.2</v>
      </c>
      <c r="K35" s="11">
        <v>63.24</v>
      </c>
      <c r="L35" s="11">
        <v>13.42</v>
      </c>
      <c r="N35" t="s">
        <v>20</v>
      </c>
    </row>
    <row r="36" spans="1:15" ht="17.25" customHeight="1">
      <c r="A36" s="9">
        <v>24</v>
      </c>
      <c r="B36" s="10">
        <v>32</v>
      </c>
      <c r="C36" s="10">
        <v>25</v>
      </c>
      <c r="D36" s="10">
        <v>26</v>
      </c>
      <c r="E36" s="10">
        <v>25</v>
      </c>
      <c r="F36" s="15">
        <v>92</v>
      </c>
      <c r="G36" s="9">
        <v>81</v>
      </c>
      <c r="H36" s="9">
        <v>63</v>
      </c>
      <c r="I36" s="9">
        <v>63</v>
      </c>
      <c r="J36" s="10">
        <v>0</v>
      </c>
      <c r="K36" s="11">
        <v>70.02</v>
      </c>
      <c r="L36" s="11">
        <v>3.48</v>
      </c>
    </row>
    <row r="37" spans="1:15" ht="17.25" customHeight="1">
      <c r="A37" s="9">
        <v>25</v>
      </c>
      <c r="B37" s="24">
        <v>32.5</v>
      </c>
      <c r="C37" s="10">
        <v>25.4</v>
      </c>
      <c r="D37" s="10">
        <v>27</v>
      </c>
      <c r="E37" s="10">
        <v>25.5</v>
      </c>
      <c r="F37" s="9">
        <v>89</v>
      </c>
      <c r="G37" s="9">
        <v>75</v>
      </c>
      <c r="H37" s="9">
        <v>63</v>
      </c>
      <c r="I37" s="9">
        <v>61</v>
      </c>
      <c r="J37" s="10">
        <v>0</v>
      </c>
      <c r="K37" s="11">
        <v>66.540000000000006</v>
      </c>
      <c r="L37" s="11">
        <v>2.86</v>
      </c>
    </row>
    <row r="38" spans="1:15" ht="17.25" customHeight="1">
      <c r="A38" s="9">
        <v>26</v>
      </c>
      <c r="B38" s="10">
        <v>32.5</v>
      </c>
      <c r="C38" s="10">
        <v>25.5</v>
      </c>
      <c r="D38" s="10">
        <v>26</v>
      </c>
      <c r="E38" s="10">
        <v>25</v>
      </c>
      <c r="F38" s="9">
        <v>92</v>
      </c>
      <c r="G38" s="9">
        <v>75</v>
      </c>
      <c r="H38" s="9">
        <v>64</v>
      </c>
      <c r="I38" s="9">
        <v>64</v>
      </c>
      <c r="J38" s="10">
        <v>0</v>
      </c>
      <c r="K38" s="11">
        <v>63.68</v>
      </c>
      <c r="L38" s="11">
        <v>3.85</v>
      </c>
    </row>
    <row r="39" spans="1:15" ht="17.25" customHeight="1">
      <c r="A39" s="9">
        <v>27</v>
      </c>
      <c r="B39" s="10">
        <v>33.200000000000003</v>
      </c>
      <c r="C39" s="10">
        <v>26</v>
      </c>
      <c r="D39" s="10">
        <v>27</v>
      </c>
      <c r="E39" s="10">
        <v>26</v>
      </c>
      <c r="F39" s="9">
        <v>92</v>
      </c>
      <c r="G39" s="9">
        <v>78</v>
      </c>
      <c r="H39" s="9">
        <v>59</v>
      </c>
      <c r="I39" s="9">
        <v>64</v>
      </c>
      <c r="J39" s="10">
        <v>1.9</v>
      </c>
      <c r="K39" s="11">
        <v>59.83</v>
      </c>
      <c r="L39" s="11">
        <v>2.54</v>
      </c>
      <c r="O39" s="21"/>
    </row>
    <row r="40" spans="1:15" ht="17.25" customHeight="1">
      <c r="A40" s="9">
        <v>28</v>
      </c>
      <c r="B40" s="10">
        <v>32.5</v>
      </c>
      <c r="C40" s="10">
        <v>25.5</v>
      </c>
      <c r="D40" s="10">
        <v>26.5</v>
      </c>
      <c r="E40" s="10">
        <v>25.5</v>
      </c>
      <c r="F40" s="9">
        <v>92</v>
      </c>
      <c r="G40" s="9">
        <v>85</v>
      </c>
      <c r="H40" s="9">
        <v>67</v>
      </c>
      <c r="I40" s="9">
        <v>84</v>
      </c>
      <c r="J40" s="10">
        <v>6.8</v>
      </c>
      <c r="K40" s="11">
        <v>59.19</v>
      </c>
      <c r="L40" s="11">
        <v>2.42</v>
      </c>
    </row>
    <row r="41" spans="1:15" ht="17.25" customHeight="1">
      <c r="A41" s="9">
        <v>29</v>
      </c>
      <c r="B41" s="10">
        <v>28.5</v>
      </c>
      <c r="C41" s="10">
        <v>25.5</v>
      </c>
      <c r="D41" s="10">
        <v>26.5</v>
      </c>
      <c r="E41" s="10">
        <v>25.5</v>
      </c>
      <c r="F41" s="9">
        <v>92</v>
      </c>
      <c r="G41" s="9">
        <v>89</v>
      </c>
      <c r="H41" s="9">
        <v>82</v>
      </c>
      <c r="I41" s="9">
        <v>87</v>
      </c>
      <c r="J41" s="10">
        <v>17.5</v>
      </c>
      <c r="K41" s="11">
        <v>63.57</v>
      </c>
      <c r="L41" s="11">
        <v>5.73</v>
      </c>
    </row>
    <row r="42" spans="1:15" ht="17.25" customHeight="1">
      <c r="A42" s="9">
        <v>30</v>
      </c>
      <c r="B42" s="10">
        <v>32.5</v>
      </c>
      <c r="C42" s="10">
        <v>25.5</v>
      </c>
      <c r="D42" s="10">
        <v>25.7</v>
      </c>
      <c r="E42" s="10">
        <v>25</v>
      </c>
      <c r="F42" s="9">
        <v>95</v>
      </c>
      <c r="G42" s="9">
        <v>79</v>
      </c>
      <c r="H42" s="9">
        <v>61</v>
      </c>
      <c r="I42" s="9">
        <v>55</v>
      </c>
      <c r="J42" s="10">
        <v>0</v>
      </c>
      <c r="K42" s="11">
        <v>75.34</v>
      </c>
      <c r="L42" s="11">
        <v>2.09</v>
      </c>
    </row>
    <row r="43" spans="1:15" ht="17.25" customHeight="1">
      <c r="A43" s="9">
        <v>31</v>
      </c>
      <c r="B43" s="10"/>
      <c r="C43" s="10"/>
      <c r="D43" s="10"/>
      <c r="E43" s="25"/>
      <c r="F43" s="9"/>
      <c r="G43" s="9"/>
      <c r="H43" s="9"/>
      <c r="I43" s="9"/>
      <c r="J43" s="10"/>
      <c r="K43" s="16"/>
      <c r="L43" s="11"/>
    </row>
    <row r="44" spans="1:15" ht="17.25" customHeight="1">
      <c r="A44" s="13" t="s">
        <v>14</v>
      </c>
      <c r="B44" s="14">
        <f>SUM(B13:B43)</f>
        <v>955.90000000000009</v>
      </c>
      <c r="C44" s="9">
        <f t="shared" ref="C44:L44" si="0">SUM(C13:C43)</f>
        <v>763.99999999999989</v>
      </c>
      <c r="D44" s="9">
        <f t="shared" si="0"/>
        <v>796.7</v>
      </c>
      <c r="E44" s="9">
        <f>SUM(E13:E43)</f>
        <v>755.7</v>
      </c>
      <c r="F44" s="14">
        <f>SUM(F13:F43)</f>
        <v>2681</v>
      </c>
      <c r="G44" s="14">
        <f>SUM(G13:G43)</f>
        <v>2426</v>
      </c>
      <c r="H44" s="14">
        <f t="shared" si="0"/>
        <v>1990</v>
      </c>
      <c r="I44" s="14">
        <f t="shared" si="0"/>
        <v>2046</v>
      </c>
      <c r="J44" s="10">
        <f>SUM(J13:J43)</f>
        <v>134.60000000000002</v>
      </c>
      <c r="K44" s="11" t="s">
        <v>16</v>
      </c>
      <c r="L44" s="11">
        <f t="shared" si="0"/>
        <v>131.66000000000003</v>
      </c>
    </row>
    <row r="45" spans="1:15" ht="17.25" customHeight="1">
      <c r="A45" s="13" t="s">
        <v>15</v>
      </c>
      <c r="B45" s="10">
        <f t="shared" ref="B45:I45" si="1">B44/30</f>
        <v>31.863333333333337</v>
      </c>
      <c r="C45" s="10">
        <f t="shared" si="1"/>
        <v>25.466666666666661</v>
      </c>
      <c r="D45" s="10">
        <f t="shared" si="1"/>
        <v>26.556666666666668</v>
      </c>
      <c r="E45" s="10">
        <f t="shared" si="1"/>
        <v>25.19</v>
      </c>
      <c r="F45" s="11">
        <f t="shared" si="1"/>
        <v>89.36666666666666</v>
      </c>
      <c r="G45" s="11">
        <f t="shared" si="1"/>
        <v>80.86666666666666</v>
      </c>
      <c r="H45" s="11">
        <f t="shared" si="1"/>
        <v>66.333333333333329</v>
      </c>
      <c r="I45" s="11">
        <f t="shared" si="1"/>
        <v>68.2</v>
      </c>
      <c r="J45" s="11">
        <f>J44/12</f>
        <v>11.216666666666669</v>
      </c>
      <c r="K45" s="11" t="s">
        <v>16</v>
      </c>
      <c r="L45" s="11">
        <f>L44/30</f>
        <v>4.3886666666666674</v>
      </c>
    </row>
    <row r="46" spans="1:15" ht="17.25" customHeight="1">
      <c r="A46" s="20" t="s">
        <v>25</v>
      </c>
      <c r="B46" s="17"/>
      <c r="C46" s="17"/>
      <c r="D46" s="17"/>
      <c r="E46" s="17"/>
      <c r="F46" s="17"/>
      <c r="G46" s="17"/>
      <c r="H46" s="17"/>
      <c r="I46" s="17"/>
      <c r="J46" s="17"/>
      <c r="K46" s="19"/>
    </row>
    <row r="53" spans="5:9">
      <c r="E53" s="18"/>
      <c r="F53" s="18"/>
      <c r="G53" s="18"/>
      <c r="H53" s="18"/>
      <c r="I53" s="18"/>
    </row>
  </sheetData>
  <mergeCells count="13">
    <mergeCell ref="G11:G12"/>
    <mergeCell ref="H11:H12"/>
    <mergeCell ref="I11:I12"/>
    <mergeCell ref="I1:L1"/>
    <mergeCell ref="A2:K2"/>
    <mergeCell ref="A9:A12"/>
    <mergeCell ref="B9:E9"/>
    <mergeCell ref="F9:I10"/>
    <mergeCell ref="K9:L9"/>
    <mergeCell ref="D10:E10"/>
    <mergeCell ref="K10:K12"/>
    <mergeCell ref="L10:L12"/>
    <mergeCell ref="F11:F12"/>
  </mergeCells>
  <pageMargins left="0.7" right="0.7" top="0.3" bottom="0.28999999999999998" header="0.25" footer="0.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11</vt:i4>
      </vt:variant>
    </vt:vector>
  </HeadingPairs>
  <TitlesOfParts>
    <vt:vector size="23" baseType="lpstr">
      <vt:lpstr>ม.ค.63</vt:lpstr>
      <vt:lpstr>กพ.63</vt:lpstr>
      <vt:lpstr>มี.ค.63)</vt:lpstr>
      <vt:lpstr>เม.ย.63)</vt:lpstr>
      <vt:lpstr>พ.ค.63)</vt:lpstr>
      <vt:lpstr>มิ.ย.63</vt:lpstr>
      <vt:lpstr>ก.ค.63</vt:lpstr>
      <vt:lpstr>ส.ค.63</vt:lpstr>
      <vt:lpstr>ก.ย.63</vt:lpstr>
      <vt:lpstr>ต.ค.63</vt:lpstr>
      <vt:lpstr>พ.ย.63</vt:lpstr>
      <vt:lpstr>ธ.ค.63</vt:lpstr>
      <vt:lpstr>ก.ย.63!Print_Area</vt:lpstr>
      <vt:lpstr>กพ.63!Print_Area</vt:lpstr>
      <vt:lpstr>ต.ค.63!Print_Area</vt:lpstr>
      <vt:lpstr>ธ.ค.63!Print_Area</vt:lpstr>
      <vt:lpstr>'พ.ค.63)'!Print_Area</vt:lpstr>
      <vt:lpstr>พ.ย.63!Print_Area</vt:lpstr>
      <vt:lpstr>ม.ค.63!Print_Area</vt:lpstr>
      <vt:lpstr>มิ.ย.63!Print_Area</vt:lpstr>
      <vt:lpstr>'มี.ค.63)'!Print_Area</vt:lpstr>
      <vt:lpstr>'เม.ย.63)'!Print_Area</vt:lpstr>
      <vt:lpstr>ส.ค.63!Print_Area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User</cp:lastModifiedBy>
  <cp:lastPrinted>2021-01-05T07:31:30Z</cp:lastPrinted>
  <dcterms:created xsi:type="dcterms:W3CDTF">2009-08-04T07:05:56Z</dcterms:created>
  <dcterms:modified xsi:type="dcterms:W3CDTF">2021-05-17T02:47:16Z</dcterms:modified>
</cp:coreProperties>
</file>