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9585" windowHeight="4590" tabRatio="604" firstSheet="1" activeTab="11"/>
  </bookViews>
  <sheets>
    <sheet name="ม.ค.60" sheetId="11" r:id="rId1"/>
    <sheet name="ก.พ.60" sheetId="12" r:id="rId2"/>
    <sheet name="มี.ค.60" sheetId="13" r:id="rId3"/>
    <sheet name="เม.ย.60" sheetId="14" r:id="rId4"/>
    <sheet name="พ.ค.60" sheetId="10" r:id="rId5"/>
    <sheet name="มิ.ย.60" sheetId="15" r:id="rId6"/>
    <sheet name="ก.ค.60" sheetId="16" r:id="rId7"/>
    <sheet name="ส.ค.60" sheetId="17" r:id="rId8"/>
    <sheet name="ก.ย.60" sheetId="18" r:id="rId9"/>
    <sheet name="ต.ค.60" sheetId="19" r:id="rId10"/>
    <sheet name="พ.ย.60" sheetId="20" r:id="rId11"/>
    <sheet name="ธันวาคม60" sheetId="21" r:id="rId12"/>
  </sheets>
  <definedNames>
    <definedName name="_xlnm.Print_Area" localSheetId="4">พ.ค.60!$A$1:$X$58</definedName>
  </definedNames>
  <calcPr calcId="125725"/>
</workbook>
</file>

<file path=xl/calcChain.xml><?xml version="1.0" encoding="utf-8"?>
<calcChain xmlns="http://schemas.openxmlformats.org/spreadsheetml/2006/main">
  <c r="L44" i="21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L44" i="20" l="1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L44" i="19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L44" i="18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L45" i="14"/>
  <c r="L44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L44" i="13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L45" i="11"/>
  <c r="L44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L44" i="12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J45" i="17"/>
  <c r="H45" i="16"/>
  <c r="F45"/>
  <c r="D45"/>
  <c r="B45"/>
  <c r="L44" i="17"/>
  <c r="L45" s="1"/>
  <c r="J44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L44" i="16"/>
  <c r="L45" s="1"/>
  <c r="J44"/>
  <c r="J45" s="1"/>
  <c r="I44"/>
  <c r="I45" s="1"/>
  <c r="H44"/>
  <c r="G44"/>
  <c r="G45" s="1"/>
  <c r="F44"/>
  <c r="E44"/>
  <c r="E45" s="1"/>
  <c r="D44"/>
  <c r="C44"/>
  <c r="C45" s="1"/>
  <c r="B44"/>
  <c r="L44" i="15"/>
  <c r="L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B44"/>
  <c r="B45" s="1"/>
  <c r="J44" i="10"/>
  <c r="J45" s="1"/>
  <c r="I44"/>
  <c r="I45" s="1"/>
  <c r="C44"/>
  <c r="C45" s="1"/>
  <c r="D44"/>
  <c r="D45" s="1"/>
  <c r="E44"/>
  <c r="E45" s="1"/>
  <c r="F44"/>
  <c r="F45" s="1"/>
  <c r="G44"/>
  <c r="G45" s="1"/>
  <c r="H44"/>
  <c r="H45" s="1"/>
  <c r="B44"/>
  <c r="B45" s="1"/>
  <c r="L44"/>
  <c r="L45" s="1"/>
</calcChain>
</file>

<file path=xl/sharedStrings.xml><?xml version="1.0" encoding="utf-8"?>
<sst xmlns="http://schemas.openxmlformats.org/spreadsheetml/2006/main" count="431" uniqueCount="81">
  <si>
    <t>ที่กษ.2605.05/</t>
  </si>
  <si>
    <t>วันที่</t>
  </si>
  <si>
    <t>ความชื้นสัมพัทธ์ %</t>
  </si>
  <si>
    <t>ปริมาณ</t>
  </si>
  <si>
    <t>น้ำระเหย (มม.)</t>
  </si>
  <si>
    <t>8.00 น.</t>
  </si>
  <si>
    <t>น้ำฝน (มม.)</t>
  </si>
  <si>
    <t>อ่านได้</t>
  </si>
  <si>
    <t>24  ชม.</t>
  </si>
  <si>
    <t>สูงสุด</t>
  </si>
  <si>
    <t>ต่ำสุด</t>
  </si>
  <si>
    <t>ตุ้ม</t>
  </si>
  <si>
    <t>รวม 24 ชม.</t>
  </si>
  <si>
    <t>แห้ง</t>
  </si>
  <si>
    <t>เปียก</t>
  </si>
  <si>
    <t>รวม</t>
  </si>
  <si>
    <t>เฉลี่ย</t>
  </si>
  <si>
    <t>-</t>
  </si>
  <si>
    <t xml:space="preserve"> </t>
  </si>
  <si>
    <r>
      <t>อุณหภูมิอากาศ (</t>
    </r>
    <r>
      <rPr>
        <vertAlign val="superscript"/>
        <sz val="13"/>
        <rFont val="TH SarabunPSK"/>
        <family val="2"/>
      </rPr>
      <t xml:space="preserve">๐ </t>
    </r>
    <r>
      <rPr>
        <sz val="13"/>
        <rFont val="TH SarabunPSK"/>
        <family val="2"/>
      </rPr>
      <t>ซ)</t>
    </r>
  </si>
  <si>
    <t>ศูนย์วิจัยข้าวแพร่   อ.เมือง  จ.แพร่</t>
  </si>
  <si>
    <t xml:space="preserve">    </t>
  </si>
  <si>
    <t>เรื่อง    ขอส่งรายงานผลการตรวจอากาศ</t>
  </si>
  <si>
    <t>10.00 น.</t>
  </si>
  <si>
    <t>14.00 น.</t>
  </si>
  <si>
    <t>16.00 น.</t>
  </si>
  <si>
    <t>หมายเหตุ :</t>
  </si>
  <si>
    <t>เรียน   ผู้อำนวยการกองวิจัยและพัฒนาข้าว</t>
  </si>
  <si>
    <t xml:space="preserve">   6  มิถุนายน  2560</t>
  </si>
  <si>
    <t>ศูนย์วิจัยข้าวแพร่  ขอส่งรายงานผลการตรวจอากาศเกษตร  ประจำเดือน  พฤษภาคม  2560  ดังต่อไปนี้</t>
  </si>
  <si>
    <t>ตั้งใหม่ 45.33</t>
  </si>
  <si>
    <t>6.57 ตั้งใหม่ 63.43</t>
  </si>
  <si>
    <t>น้ำล้น</t>
  </si>
  <si>
    <t>ที่ กษ.2605.05/</t>
  </si>
  <si>
    <t>ศูนย์วิจัยข้าวแพร่  ขอส่งรายงานผลการตรวจอากาศเกษตร  ประจำเดือน  มิถุนายน  2560  ดังต่อไปนี้</t>
  </si>
  <si>
    <r>
      <t xml:space="preserve">หมายเหตุ :  </t>
    </r>
    <r>
      <rPr>
        <sz val="13"/>
        <rFont val="TH SarabunPSK"/>
        <family val="2"/>
      </rPr>
      <t>วันที่ 30 มิถุนายน 2560 ทำความสะอาดอ่างน้ำระเหย</t>
    </r>
  </si>
  <si>
    <t>22.63ตั้งใหม่56.67</t>
  </si>
  <si>
    <t xml:space="preserve">   4  กรกฎาคม  2560</t>
  </si>
  <si>
    <t>ศูนย์วิจัยข้าวแพร่  ขอส่งรายงานผลการตรวจอากาศเกษตร  ประจำเดือน  กรกฎาคม  2560  ดังต่อไปนี้</t>
  </si>
  <si>
    <t>ตั้งใหม่ 68.32</t>
  </si>
  <si>
    <t>ตั้งใหม่ 76.33</t>
  </si>
  <si>
    <t>ตั้งใหม่74.77</t>
  </si>
  <si>
    <t>ตั้งใหม่50.95</t>
  </si>
  <si>
    <t xml:space="preserve">   2  สิงหาคม  2560</t>
  </si>
  <si>
    <t xml:space="preserve">หมายเหตุ : </t>
  </si>
  <si>
    <t xml:space="preserve">   5  กันยายน  2560</t>
  </si>
  <si>
    <t>ศูนย์วิจัยข้าวแพร่  ขอส่งรายงานผลการตรวจอากาศเกษตร  ประจำเดือน  สิงหาคม  2560  ดังต่อไปนี้</t>
  </si>
  <si>
    <t>ตั้งใหม่ 74.22</t>
  </si>
  <si>
    <t xml:space="preserve">   17  มีนาคม  2560</t>
  </si>
  <si>
    <t>ศูนย์วิจัยข้าวแพร่  ขอส่งรายงานผลการตรวจอากาศเกษตร  ประจำเดือน กุมภาพันธ์  2560  ดังต่อไปนี้</t>
  </si>
  <si>
    <t>21.09 ตั้งใหม่ 73.33</t>
  </si>
  <si>
    <t>18.23 ตั้งใหม่ 79.15</t>
  </si>
  <si>
    <t xml:space="preserve">   1  กุมภาพันธ์  2560</t>
  </si>
  <si>
    <t>ศูนย์วิจัยข้าวแพร่  ขอส่งรายงานผลการตรวจอากาศเกษตร  ประจำเดือน  มกราคม  2560  ดังต่อไปนี้</t>
  </si>
  <si>
    <t>7.38 ตั้งใหม่ 73.52</t>
  </si>
  <si>
    <t xml:space="preserve">   3  เมษายน  2560</t>
  </si>
  <si>
    <t>ศูนย์วิจัยข้าวแพร่  ขอส่งรายงานผลการตรวจอากาศเกษตร  ประจำเดือน  มีนาคม  2560  ดังต่อไปนี้</t>
  </si>
  <si>
    <t>ศูนย์วิจัยข้าวแพร่  ขอส่งรายงานผลการตรวจอากาศเกษตร  ประจำเดือน  เมษายน  2560  ดังต่อไปนี้</t>
  </si>
  <si>
    <t>C</t>
  </si>
  <si>
    <t>9.77 ตั้งใหม่ 78.87</t>
  </si>
  <si>
    <t>14.67 ตั้งใหม่ 77.95</t>
  </si>
  <si>
    <t>17.11 ตั้งใหม่ 51.41</t>
  </si>
  <si>
    <t xml:space="preserve">   1  พฤษภาคม  2560</t>
  </si>
  <si>
    <t>15.10 ตั้งใหม่ 74.78</t>
  </si>
  <si>
    <t>ตั้งใหม่ 77.73</t>
  </si>
  <si>
    <t>ตั้งใหม่ 26.86</t>
  </si>
  <si>
    <t xml:space="preserve">หมายเหตุ :  </t>
  </si>
  <si>
    <t xml:space="preserve">   4  ตุลาคม  2560</t>
  </si>
  <si>
    <t>ศูนย์วิจัยข้าวแพร่  ขอส่งรายงานผลการตรวจอากาศเกษตร  ประจำเดือน  กันยายน  2560  ดังต่อไปนี้</t>
  </si>
  <si>
    <t>ตั้งใหม่ 45.65</t>
  </si>
  <si>
    <t>ตั้งใหม่ 66.15</t>
  </si>
  <si>
    <t xml:space="preserve">   3  พศจิกายน  2560</t>
  </si>
  <si>
    <t>ศูนย์วิจัยข้าวแพร่  ขอส่งรายงานผลการตรวจอากาศเกษตร  ประจำเดือน  ตุลาคม  2560  ดังต่อไปนี้</t>
  </si>
  <si>
    <t xml:space="preserve">   1  ธันวาคม  2560</t>
  </si>
  <si>
    <t>ศูนย์วิจัยข้าวแพร่  ขอส่งรายงานผลการตรวจอากาศเกษตร  ประจำเดือน  พฤศจิกายน  2560  ดังต่อไปนี้</t>
  </si>
  <si>
    <t>15.79ตั้งใหม่66.36</t>
  </si>
  <si>
    <t>14.73ตั้งใหม่70.63</t>
  </si>
  <si>
    <t>ศูนย์วิจัยข้าวแพร่  ขอส่งรายงานผลการตรวจอากาศเกษตร  ประจำเดือน  ธันวาคม  2560  ดังต่อไปนี้</t>
  </si>
  <si>
    <t xml:space="preserve">   12  มกราคม  2561</t>
  </si>
  <si>
    <t>13.10 ตั้งใหม่ 61.65</t>
  </si>
  <si>
    <t>25.28 ตั้งใหม่ 68.92</t>
  </si>
</sst>
</file>

<file path=xl/styles.xml><?xml version="1.0" encoding="utf-8"?>
<styleSheet xmlns="http://schemas.openxmlformats.org/spreadsheetml/2006/main">
  <numFmts count="3">
    <numFmt numFmtId="187" formatCode="0.0"/>
    <numFmt numFmtId="188" formatCode="0.0000"/>
    <numFmt numFmtId="189" formatCode="#,##0.0"/>
  </numFmts>
  <fonts count="6">
    <font>
      <sz val="10"/>
      <name val="Arial"/>
      <charset val="222"/>
    </font>
    <font>
      <sz val="8"/>
      <name val="Arial"/>
      <family val="2"/>
    </font>
    <font>
      <sz val="16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87" fontId="3" fillId="0" borderId="6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/>
    <xf numFmtId="188" fontId="0" fillId="0" borderId="0" xfId="0" applyNumberFormat="1"/>
    <xf numFmtId="1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9" fontId="3" fillId="0" borderId="6" xfId="0" applyNumberFormat="1" applyFont="1" applyBorder="1" applyAlignment="1">
      <alignment horizontal="center" vertical="center"/>
    </xf>
    <xf numFmtId="187" fontId="3" fillId="0" borderId="6" xfId="0" applyNumberFormat="1" applyFont="1" applyBorder="1" applyAlignment="1">
      <alignment horizontal="left" vertical="center" indent="1"/>
    </xf>
    <xf numFmtId="187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187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opLeftCell="A19" workbookViewId="0">
      <selection activeCell="L45" sqref="L45"/>
    </sheetView>
  </sheetViews>
  <sheetFormatPr defaultRowHeight="12.75"/>
  <cols>
    <col min="1" max="1" width="5.7109375" customWidth="1"/>
    <col min="2" max="2" width="7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75" t="s">
        <v>20</v>
      </c>
      <c r="J1" s="75"/>
      <c r="K1" s="75"/>
      <c r="L1" s="75"/>
      <c r="M1" s="1"/>
    </row>
    <row r="2" spans="1:13" ht="21">
      <c r="A2" s="1"/>
      <c r="B2" s="2"/>
      <c r="C2" s="1"/>
      <c r="D2" s="1"/>
      <c r="E2" s="1"/>
      <c r="F2" s="1"/>
      <c r="G2" s="1" t="s">
        <v>52</v>
      </c>
      <c r="H2" s="1"/>
      <c r="I2" s="1"/>
      <c r="J2" s="1"/>
      <c r="K2" s="3"/>
      <c r="L2" s="3"/>
    </row>
    <row r="3" spans="1:13" ht="2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18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22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53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3" t="s">
        <v>1</v>
      </c>
      <c r="B9" s="77" t="s">
        <v>19</v>
      </c>
      <c r="C9" s="77"/>
      <c r="D9" s="77"/>
      <c r="E9" s="78"/>
      <c r="F9" s="79" t="s">
        <v>2</v>
      </c>
      <c r="G9" s="80"/>
      <c r="H9" s="80"/>
      <c r="I9" s="81"/>
      <c r="J9" s="45" t="s">
        <v>3</v>
      </c>
      <c r="K9" s="85" t="s">
        <v>4</v>
      </c>
      <c r="L9" s="78"/>
    </row>
    <row r="10" spans="1:13" ht="17.25">
      <c r="A10" s="76"/>
      <c r="B10" s="45"/>
      <c r="C10" s="45"/>
      <c r="D10" s="85" t="s">
        <v>5</v>
      </c>
      <c r="E10" s="78"/>
      <c r="F10" s="82"/>
      <c r="G10" s="83"/>
      <c r="H10" s="83"/>
      <c r="I10" s="84"/>
      <c r="J10" s="46" t="s">
        <v>6</v>
      </c>
      <c r="K10" s="86" t="s">
        <v>7</v>
      </c>
      <c r="L10" s="86" t="s">
        <v>8</v>
      </c>
    </row>
    <row r="11" spans="1:13" ht="17.25">
      <c r="A11" s="76"/>
      <c r="B11" s="46" t="s">
        <v>9</v>
      </c>
      <c r="C11" s="46" t="s">
        <v>10</v>
      </c>
      <c r="D11" s="45" t="s">
        <v>11</v>
      </c>
      <c r="E11" s="48" t="s">
        <v>11</v>
      </c>
      <c r="F11" s="73" t="s">
        <v>5</v>
      </c>
      <c r="G11" s="73" t="s">
        <v>23</v>
      </c>
      <c r="H11" s="73" t="s">
        <v>24</v>
      </c>
      <c r="I11" s="73" t="s">
        <v>25</v>
      </c>
      <c r="J11" s="46" t="s">
        <v>12</v>
      </c>
      <c r="K11" s="87"/>
      <c r="L11" s="87"/>
    </row>
    <row r="12" spans="1:13" ht="17.25">
      <c r="A12" s="74"/>
      <c r="B12" s="47"/>
      <c r="C12" s="47"/>
      <c r="D12" s="47" t="s">
        <v>13</v>
      </c>
      <c r="E12" s="11" t="s">
        <v>14</v>
      </c>
      <c r="F12" s="74"/>
      <c r="G12" s="74"/>
      <c r="H12" s="74"/>
      <c r="I12" s="74"/>
      <c r="J12" s="12"/>
      <c r="K12" s="88"/>
      <c r="L12" s="88"/>
    </row>
    <row r="13" spans="1:13" ht="17.25">
      <c r="A13" s="13">
        <v>1</v>
      </c>
      <c r="B13" s="14">
        <v>24</v>
      </c>
      <c r="C13" s="14">
        <v>18.899999999999999</v>
      </c>
      <c r="D13" s="14">
        <v>20.7</v>
      </c>
      <c r="E13" s="14">
        <v>19.2</v>
      </c>
      <c r="F13" s="47">
        <v>87</v>
      </c>
      <c r="G13" s="47">
        <v>81</v>
      </c>
      <c r="H13" s="47">
        <v>75</v>
      </c>
      <c r="I13" s="47">
        <v>79</v>
      </c>
      <c r="J13" s="14">
        <v>0</v>
      </c>
      <c r="K13" s="15">
        <v>39.89</v>
      </c>
      <c r="L13" s="15">
        <v>1.95</v>
      </c>
    </row>
    <row r="14" spans="1:13" ht="17.25">
      <c r="A14" s="13">
        <v>2</v>
      </c>
      <c r="B14" s="14">
        <v>30.2</v>
      </c>
      <c r="C14" s="14">
        <v>18.5</v>
      </c>
      <c r="D14" s="14">
        <v>20</v>
      </c>
      <c r="E14" s="14">
        <v>19</v>
      </c>
      <c r="F14" s="13">
        <v>91</v>
      </c>
      <c r="G14" s="13">
        <v>68</v>
      </c>
      <c r="H14" s="13">
        <v>56</v>
      </c>
      <c r="I14" s="13">
        <v>56</v>
      </c>
      <c r="J14" s="14">
        <v>0</v>
      </c>
      <c r="K14" s="15">
        <v>37.94</v>
      </c>
      <c r="L14" s="15">
        <v>2.0099999999999998</v>
      </c>
    </row>
    <row r="15" spans="1:13" ht="17.25">
      <c r="A15" s="13">
        <v>3</v>
      </c>
      <c r="B15" s="14">
        <v>31.2</v>
      </c>
      <c r="C15" s="14">
        <v>19.5</v>
      </c>
      <c r="D15" s="14">
        <v>21.5</v>
      </c>
      <c r="E15" s="14">
        <v>20.5</v>
      </c>
      <c r="F15" s="13">
        <v>91</v>
      </c>
      <c r="G15" s="13">
        <v>64</v>
      </c>
      <c r="H15" s="13">
        <v>54</v>
      </c>
      <c r="I15" s="13">
        <v>62</v>
      </c>
      <c r="J15" s="14">
        <v>0</v>
      </c>
      <c r="K15" s="15">
        <v>35.93</v>
      </c>
      <c r="L15" s="15">
        <v>0.96</v>
      </c>
    </row>
    <row r="16" spans="1:13" ht="17.25">
      <c r="A16" s="13">
        <v>4</v>
      </c>
      <c r="B16" s="14">
        <v>27.3</v>
      </c>
      <c r="C16" s="14">
        <v>21.7</v>
      </c>
      <c r="D16" s="14">
        <v>21.9</v>
      </c>
      <c r="E16" s="14">
        <v>21</v>
      </c>
      <c r="F16" s="13">
        <v>93</v>
      </c>
      <c r="G16" s="13">
        <v>85</v>
      </c>
      <c r="H16" s="13">
        <v>68</v>
      </c>
      <c r="I16" s="13">
        <v>68</v>
      </c>
      <c r="J16" s="14">
        <v>3.5</v>
      </c>
      <c r="K16" s="16">
        <v>34.97</v>
      </c>
      <c r="L16" s="15">
        <v>1.71</v>
      </c>
    </row>
    <row r="17" spans="1:12" ht="17.25">
      <c r="A17" s="13">
        <v>5</v>
      </c>
      <c r="B17" s="14">
        <v>21</v>
      </c>
      <c r="C17" s="14">
        <v>19.5</v>
      </c>
      <c r="D17" s="14">
        <v>19.399999999999999</v>
      </c>
      <c r="E17" s="14">
        <v>18.5</v>
      </c>
      <c r="F17" s="13">
        <v>92</v>
      </c>
      <c r="G17" s="19">
        <v>91</v>
      </c>
      <c r="H17" s="13">
        <v>91</v>
      </c>
      <c r="I17" s="13">
        <v>91</v>
      </c>
      <c r="J17" s="14">
        <v>5.9</v>
      </c>
      <c r="K17" s="15">
        <v>36.76</v>
      </c>
      <c r="L17" s="15">
        <v>1.37</v>
      </c>
    </row>
    <row r="18" spans="1:12" ht="17.25">
      <c r="A18" s="13">
        <v>6</v>
      </c>
      <c r="B18" s="14">
        <v>25.5</v>
      </c>
      <c r="C18" s="14">
        <v>19.600000000000001</v>
      </c>
      <c r="D18" s="14">
        <v>20.5</v>
      </c>
      <c r="E18" s="14">
        <v>19.5</v>
      </c>
      <c r="F18" s="13">
        <v>91</v>
      </c>
      <c r="G18" s="13">
        <v>87</v>
      </c>
      <c r="H18" s="13">
        <v>70</v>
      </c>
      <c r="I18" s="13">
        <v>70</v>
      </c>
      <c r="J18" s="14">
        <v>0</v>
      </c>
      <c r="K18" s="15">
        <v>41.29</v>
      </c>
      <c r="L18" s="15">
        <v>1.6</v>
      </c>
    </row>
    <row r="19" spans="1:12" ht="17.25">
      <c r="A19" s="13">
        <v>7</v>
      </c>
      <c r="B19" s="14">
        <v>30</v>
      </c>
      <c r="C19" s="14">
        <v>19</v>
      </c>
      <c r="D19" s="14">
        <v>19.5</v>
      </c>
      <c r="E19" s="14">
        <v>19</v>
      </c>
      <c r="F19" s="13">
        <v>96</v>
      </c>
      <c r="G19" s="13">
        <v>75</v>
      </c>
      <c r="H19" s="13">
        <v>56</v>
      </c>
      <c r="I19" s="13">
        <v>56</v>
      </c>
      <c r="J19" s="14">
        <v>0</v>
      </c>
      <c r="K19" s="15">
        <v>39.69</v>
      </c>
      <c r="L19" s="15">
        <v>4.6100000000000003</v>
      </c>
    </row>
    <row r="20" spans="1:12" ht="17.25">
      <c r="A20" s="13">
        <v>8</v>
      </c>
      <c r="B20" s="14">
        <v>30.6</v>
      </c>
      <c r="C20" s="14">
        <v>18.8</v>
      </c>
      <c r="D20" s="14">
        <v>19</v>
      </c>
      <c r="E20" s="14">
        <v>18.5</v>
      </c>
      <c r="F20" s="13">
        <v>96</v>
      </c>
      <c r="G20" s="13">
        <v>73</v>
      </c>
      <c r="H20" s="13">
        <v>57</v>
      </c>
      <c r="I20" s="13">
        <v>57</v>
      </c>
      <c r="J20" s="14">
        <v>0</v>
      </c>
      <c r="K20" s="15">
        <v>35.08</v>
      </c>
      <c r="L20" s="15">
        <v>0.23</v>
      </c>
    </row>
    <row r="21" spans="1:12" ht="17.25">
      <c r="A21" s="13">
        <v>9</v>
      </c>
      <c r="B21" s="14">
        <v>27.4</v>
      </c>
      <c r="C21" s="14">
        <v>19.100000000000001</v>
      </c>
      <c r="D21" s="14">
        <v>21.8</v>
      </c>
      <c r="E21" s="14">
        <v>20.2</v>
      </c>
      <c r="F21" s="13">
        <v>86</v>
      </c>
      <c r="G21" s="13">
        <v>78</v>
      </c>
      <c r="H21" s="13">
        <v>70</v>
      </c>
      <c r="I21" s="13">
        <v>70</v>
      </c>
      <c r="J21" s="14">
        <v>0</v>
      </c>
      <c r="K21" s="15">
        <v>34.85</v>
      </c>
      <c r="L21" s="15">
        <v>1.62</v>
      </c>
    </row>
    <row r="22" spans="1:12" ht="17.25">
      <c r="A22" s="13">
        <v>10</v>
      </c>
      <c r="B22" s="14">
        <v>26.2</v>
      </c>
      <c r="C22" s="14">
        <v>22</v>
      </c>
      <c r="D22" s="14">
        <v>23</v>
      </c>
      <c r="E22" s="14">
        <v>22</v>
      </c>
      <c r="F22" s="13">
        <v>91</v>
      </c>
      <c r="G22" s="13">
        <v>88</v>
      </c>
      <c r="H22" s="13">
        <v>85</v>
      </c>
      <c r="I22" s="13">
        <v>85</v>
      </c>
      <c r="J22" s="14">
        <v>9.3000000000000007</v>
      </c>
      <c r="K22" s="15">
        <v>33.229999999999997</v>
      </c>
      <c r="L22" s="15">
        <v>0.16</v>
      </c>
    </row>
    <row r="23" spans="1:12" ht="17.25">
      <c r="A23" s="13">
        <v>11</v>
      </c>
      <c r="B23" s="14">
        <v>22.5</v>
      </c>
      <c r="C23" s="14">
        <v>22.2</v>
      </c>
      <c r="D23" s="14">
        <v>22.2</v>
      </c>
      <c r="E23" s="14">
        <v>21.5</v>
      </c>
      <c r="F23" s="13">
        <v>95</v>
      </c>
      <c r="G23" s="13">
        <v>95</v>
      </c>
      <c r="H23" s="13">
        <v>91</v>
      </c>
      <c r="I23" s="13">
        <v>91</v>
      </c>
      <c r="J23" s="14">
        <v>15</v>
      </c>
      <c r="K23" s="15">
        <v>42.37</v>
      </c>
      <c r="L23" s="15">
        <v>0.61</v>
      </c>
    </row>
    <row r="24" spans="1:12" ht="17.25">
      <c r="A24" s="13">
        <v>12</v>
      </c>
      <c r="B24" s="14">
        <v>28.5</v>
      </c>
      <c r="C24" s="14">
        <v>22.3</v>
      </c>
      <c r="D24" s="33">
        <v>22.5</v>
      </c>
      <c r="E24" s="14">
        <v>22</v>
      </c>
      <c r="F24" s="13">
        <v>96</v>
      </c>
      <c r="G24" s="13">
        <v>83</v>
      </c>
      <c r="H24" s="13">
        <v>79</v>
      </c>
      <c r="I24" s="13">
        <v>79</v>
      </c>
      <c r="J24" s="14">
        <v>0.1</v>
      </c>
      <c r="K24" s="15">
        <v>56.76</v>
      </c>
      <c r="L24" s="15">
        <v>1.53</v>
      </c>
    </row>
    <row r="25" spans="1:12" ht="17.25">
      <c r="A25" s="13">
        <v>13</v>
      </c>
      <c r="B25" s="14">
        <v>31.4</v>
      </c>
      <c r="C25" s="14">
        <v>22.8</v>
      </c>
      <c r="D25" s="14">
        <v>23</v>
      </c>
      <c r="E25" s="14">
        <v>22.5</v>
      </c>
      <c r="F25" s="13">
        <v>96</v>
      </c>
      <c r="G25" s="13">
        <v>90</v>
      </c>
      <c r="H25" s="13">
        <v>58</v>
      </c>
      <c r="I25" s="13">
        <v>58</v>
      </c>
      <c r="J25" s="14">
        <v>0</v>
      </c>
      <c r="K25" s="15">
        <v>55.3</v>
      </c>
      <c r="L25" s="15">
        <v>3.36</v>
      </c>
    </row>
    <row r="26" spans="1:12" ht="17.25">
      <c r="A26" s="13">
        <v>14</v>
      </c>
      <c r="B26" s="14">
        <v>31.3</v>
      </c>
      <c r="C26" s="14">
        <v>20</v>
      </c>
      <c r="D26" s="14">
        <v>20</v>
      </c>
      <c r="E26" s="14">
        <v>19.5</v>
      </c>
      <c r="F26" s="13">
        <v>96</v>
      </c>
      <c r="G26" s="13">
        <v>95</v>
      </c>
      <c r="H26" s="13">
        <v>48</v>
      </c>
      <c r="I26" s="13">
        <v>47</v>
      </c>
      <c r="J26" s="14">
        <v>0</v>
      </c>
      <c r="K26" s="15">
        <v>51.94</v>
      </c>
      <c r="L26" s="15">
        <v>3.39</v>
      </c>
    </row>
    <row r="27" spans="1:12" ht="17.25">
      <c r="A27" s="13">
        <v>15</v>
      </c>
      <c r="B27" s="14">
        <v>32</v>
      </c>
      <c r="C27" s="14">
        <v>23.5</v>
      </c>
      <c r="D27" s="14">
        <v>18.5</v>
      </c>
      <c r="E27" s="14">
        <v>18</v>
      </c>
      <c r="F27" s="13">
        <v>96</v>
      </c>
      <c r="G27" s="13">
        <v>83</v>
      </c>
      <c r="H27" s="13">
        <v>39</v>
      </c>
      <c r="I27" s="13">
        <v>39</v>
      </c>
      <c r="J27" s="14">
        <v>0</v>
      </c>
      <c r="K27" s="15">
        <v>48.55</v>
      </c>
      <c r="L27" s="15">
        <v>3.18</v>
      </c>
    </row>
    <row r="28" spans="1:12" ht="17.25">
      <c r="A28" s="13">
        <v>16</v>
      </c>
      <c r="B28" s="14">
        <v>32</v>
      </c>
      <c r="C28" s="14">
        <v>17.899999999999999</v>
      </c>
      <c r="D28" s="14">
        <v>18</v>
      </c>
      <c r="E28" s="14">
        <v>17.2</v>
      </c>
      <c r="F28" s="13">
        <v>92</v>
      </c>
      <c r="G28" s="13">
        <v>83</v>
      </c>
      <c r="H28" s="13">
        <v>72</v>
      </c>
      <c r="I28" s="13">
        <v>72</v>
      </c>
      <c r="J28" s="14">
        <v>0</v>
      </c>
      <c r="K28" s="15">
        <v>45.37</v>
      </c>
      <c r="L28" s="15">
        <v>2.78</v>
      </c>
    </row>
    <row r="29" spans="1:12" ht="17.25">
      <c r="A29" s="13">
        <v>17</v>
      </c>
      <c r="B29" s="14">
        <v>31.8</v>
      </c>
      <c r="C29" s="14">
        <v>18.3</v>
      </c>
      <c r="D29" s="14">
        <v>19.5</v>
      </c>
      <c r="E29" s="14">
        <v>18.5</v>
      </c>
      <c r="F29" s="13">
        <v>90</v>
      </c>
      <c r="G29" s="13">
        <v>74</v>
      </c>
      <c r="H29" s="13">
        <v>44</v>
      </c>
      <c r="I29" s="13">
        <v>48</v>
      </c>
      <c r="J29" s="14">
        <v>0</v>
      </c>
      <c r="K29" s="15">
        <v>42.59</v>
      </c>
      <c r="L29" s="15">
        <v>3.49</v>
      </c>
    </row>
    <row r="30" spans="1:12" ht="17.25">
      <c r="A30" s="13">
        <v>18</v>
      </c>
      <c r="B30" s="14">
        <v>32.6</v>
      </c>
      <c r="C30" s="14">
        <v>20</v>
      </c>
      <c r="D30" s="14">
        <v>22</v>
      </c>
      <c r="E30" s="14">
        <v>21.2</v>
      </c>
      <c r="F30" s="13">
        <v>93</v>
      </c>
      <c r="G30" s="13">
        <v>88</v>
      </c>
      <c r="H30" s="13">
        <v>55</v>
      </c>
      <c r="I30" s="13">
        <v>60</v>
      </c>
      <c r="J30" s="14">
        <v>0</v>
      </c>
      <c r="K30" s="15">
        <v>39.1</v>
      </c>
      <c r="L30" s="15">
        <v>3.48</v>
      </c>
    </row>
    <row r="31" spans="1:12" ht="17.25">
      <c r="A31" s="13">
        <v>19</v>
      </c>
      <c r="B31" s="14">
        <v>32.799999999999997</v>
      </c>
      <c r="C31" s="14">
        <v>21</v>
      </c>
      <c r="D31" s="14">
        <v>21.2</v>
      </c>
      <c r="E31" s="14">
        <v>20.5</v>
      </c>
      <c r="F31" s="13">
        <v>95</v>
      </c>
      <c r="G31" s="13">
        <v>88</v>
      </c>
      <c r="H31" s="13">
        <v>55</v>
      </c>
      <c r="I31" s="13">
        <v>55</v>
      </c>
      <c r="J31" s="14">
        <v>0</v>
      </c>
      <c r="K31" s="15">
        <v>35.619999999999997</v>
      </c>
      <c r="L31" s="15">
        <v>3.26</v>
      </c>
    </row>
    <row r="32" spans="1:12" ht="17.25">
      <c r="A32" s="13">
        <v>20</v>
      </c>
      <c r="B32" s="14">
        <v>32.5</v>
      </c>
      <c r="C32" s="14">
        <v>19.8</v>
      </c>
      <c r="D32" s="14">
        <v>21.8</v>
      </c>
      <c r="E32" s="14">
        <v>20.3</v>
      </c>
      <c r="F32" s="13">
        <v>87</v>
      </c>
      <c r="G32" s="13">
        <v>84</v>
      </c>
      <c r="H32" s="13">
        <v>49</v>
      </c>
      <c r="I32" s="13">
        <v>49</v>
      </c>
      <c r="J32" s="14">
        <v>0</v>
      </c>
      <c r="K32" s="15">
        <v>32.36</v>
      </c>
      <c r="L32" s="15">
        <v>6.11</v>
      </c>
    </row>
    <row r="33" spans="1:15" ht="18" customHeight="1">
      <c r="A33" s="13">
        <v>21</v>
      </c>
      <c r="B33" s="14">
        <v>32.5</v>
      </c>
      <c r="C33" s="14">
        <v>19</v>
      </c>
      <c r="D33" s="14">
        <v>20</v>
      </c>
      <c r="E33" s="14">
        <v>19</v>
      </c>
      <c r="F33" s="13">
        <v>91</v>
      </c>
      <c r="G33" s="13">
        <v>68</v>
      </c>
      <c r="H33" s="13">
        <v>42</v>
      </c>
      <c r="I33" s="13">
        <v>47</v>
      </c>
      <c r="J33" s="14">
        <v>0</v>
      </c>
      <c r="K33" s="15">
        <v>26.25</v>
      </c>
      <c r="L33" s="15">
        <v>2.58</v>
      </c>
    </row>
    <row r="34" spans="1:15" ht="18" customHeight="1">
      <c r="A34" s="13">
        <v>22</v>
      </c>
      <c r="B34" s="34">
        <v>31.5</v>
      </c>
      <c r="C34" s="14">
        <v>18.5</v>
      </c>
      <c r="D34" s="14">
        <v>19</v>
      </c>
      <c r="E34" s="14">
        <v>18.5</v>
      </c>
      <c r="F34" s="13">
        <v>96</v>
      </c>
      <c r="G34" s="13">
        <v>68</v>
      </c>
      <c r="H34" s="13">
        <v>42</v>
      </c>
      <c r="I34" s="13">
        <v>43</v>
      </c>
      <c r="J34" s="14">
        <v>0</v>
      </c>
      <c r="K34" s="15">
        <v>23.67</v>
      </c>
      <c r="L34" s="15">
        <v>1.71</v>
      </c>
    </row>
    <row r="35" spans="1:15" ht="18" customHeight="1">
      <c r="A35" s="13">
        <v>23</v>
      </c>
      <c r="B35" s="14">
        <v>30.5</v>
      </c>
      <c r="C35" s="14">
        <v>17.5</v>
      </c>
      <c r="D35" s="14">
        <v>17.8</v>
      </c>
      <c r="E35" s="14">
        <v>17</v>
      </c>
      <c r="F35" s="13">
        <v>92</v>
      </c>
      <c r="G35" s="13">
        <v>71</v>
      </c>
      <c r="H35" s="13">
        <v>51</v>
      </c>
      <c r="I35" s="13">
        <v>51</v>
      </c>
      <c r="J35" s="14">
        <v>0</v>
      </c>
      <c r="K35" s="15">
        <v>21.96</v>
      </c>
      <c r="L35" s="15">
        <v>3.66</v>
      </c>
      <c r="N35" t="s">
        <v>21</v>
      </c>
    </row>
    <row r="36" spans="1:15" ht="18" customHeight="1">
      <c r="A36" s="13">
        <v>24</v>
      </c>
      <c r="B36" s="14">
        <v>30.2</v>
      </c>
      <c r="C36" s="14">
        <v>15.9</v>
      </c>
      <c r="D36" s="14">
        <v>17</v>
      </c>
      <c r="E36" s="14">
        <v>16.5</v>
      </c>
      <c r="F36" s="19">
        <v>96</v>
      </c>
      <c r="G36" s="13">
        <v>64</v>
      </c>
      <c r="H36" s="13">
        <v>43</v>
      </c>
      <c r="I36" s="13">
        <v>38</v>
      </c>
      <c r="J36" s="14">
        <v>0</v>
      </c>
      <c r="K36" s="15">
        <v>18.3</v>
      </c>
      <c r="L36" s="15">
        <v>3.74</v>
      </c>
    </row>
    <row r="37" spans="1:15" ht="18" customHeight="1">
      <c r="A37" s="13">
        <v>25</v>
      </c>
      <c r="B37" s="34">
        <v>31.3</v>
      </c>
      <c r="C37" s="14">
        <v>16.5</v>
      </c>
      <c r="D37" s="14">
        <v>16.7</v>
      </c>
      <c r="E37" s="14">
        <v>16.2</v>
      </c>
      <c r="F37" s="13">
        <v>96</v>
      </c>
      <c r="G37" s="13">
        <v>66</v>
      </c>
      <c r="H37" s="13">
        <v>42</v>
      </c>
      <c r="I37" s="13">
        <v>42</v>
      </c>
      <c r="J37" s="14">
        <v>0</v>
      </c>
      <c r="K37" s="15">
        <v>14.56</v>
      </c>
      <c r="L37" s="15">
        <v>3.51</v>
      </c>
    </row>
    <row r="38" spans="1:15" ht="18" customHeight="1">
      <c r="A38" s="13">
        <v>26</v>
      </c>
      <c r="B38" s="14">
        <v>32.200000000000003</v>
      </c>
      <c r="C38" s="14">
        <v>17</v>
      </c>
      <c r="D38" s="14">
        <v>19.5</v>
      </c>
      <c r="E38" s="14">
        <v>18</v>
      </c>
      <c r="F38" s="13">
        <v>87</v>
      </c>
      <c r="G38" s="13">
        <v>61</v>
      </c>
      <c r="H38" s="13">
        <v>39</v>
      </c>
      <c r="I38" s="13">
        <v>40</v>
      </c>
      <c r="J38" s="14">
        <v>0</v>
      </c>
      <c r="K38" s="15">
        <v>11.05</v>
      </c>
      <c r="L38" s="15">
        <v>3.67</v>
      </c>
    </row>
    <row r="39" spans="1:15" ht="18" customHeight="1">
      <c r="A39" s="13">
        <v>27</v>
      </c>
      <c r="B39" s="14">
        <v>31.1</v>
      </c>
      <c r="C39" s="14">
        <v>17.2</v>
      </c>
      <c r="D39" s="14">
        <v>17.3</v>
      </c>
      <c r="E39" s="14">
        <v>16.5</v>
      </c>
      <c r="F39" s="13">
        <v>92</v>
      </c>
      <c r="G39" s="13">
        <v>66</v>
      </c>
      <c r="H39" s="13">
        <v>48</v>
      </c>
      <c r="I39" s="13">
        <v>48</v>
      </c>
      <c r="J39" s="14">
        <v>0</v>
      </c>
      <c r="K39" s="15" t="s">
        <v>54</v>
      </c>
      <c r="L39" s="15">
        <v>5.0199999999999996</v>
      </c>
      <c r="O39" s="25"/>
    </row>
    <row r="40" spans="1:15" ht="18" customHeight="1">
      <c r="A40" s="13">
        <v>28</v>
      </c>
      <c r="B40" s="14">
        <v>31</v>
      </c>
      <c r="C40" s="14">
        <v>17.2</v>
      </c>
      <c r="D40" s="14">
        <v>19.5</v>
      </c>
      <c r="E40" s="14">
        <v>18.5</v>
      </c>
      <c r="F40" s="13">
        <v>90</v>
      </c>
      <c r="G40" s="13">
        <v>59</v>
      </c>
      <c r="H40" s="13">
        <v>31</v>
      </c>
      <c r="I40" s="13">
        <v>31</v>
      </c>
      <c r="J40" s="14">
        <v>0</v>
      </c>
      <c r="K40" s="15">
        <v>68.5</v>
      </c>
      <c r="L40" s="14">
        <v>5.35</v>
      </c>
    </row>
    <row r="41" spans="1:15" ht="18" customHeight="1">
      <c r="A41" s="13">
        <v>29</v>
      </c>
      <c r="B41" s="14">
        <v>31.6</v>
      </c>
      <c r="C41" s="14">
        <v>17</v>
      </c>
      <c r="D41" s="14">
        <v>17.5</v>
      </c>
      <c r="E41" s="14">
        <v>16.5</v>
      </c>
      <c r="F41" s="13">
        <v>90</v>
      </c>
      <c r="G41" s="13">
        <v>68</v>
      </c>
      <c r="H41" s="13">
        <v>41</v>
      </c>
      <c r="I41" s="13">
        <v>41</v>
      </c>
      <c r="J41" s="14">
        <v>0</v>
      </c>
      <c r="K41" s="15">
        <v>63.15</v>
      </c>
      <c r="L41" s="15">
        <v>1.72</v>
      </c>
    </row>
    <row r="42" spans="1:15" ht="18" customHeight="1">
      <c r="A42" s="13">
        <v>30</v>
      </c>
      <c r="B42" s="14">
        <v>31.9</v>
      </c>
      <c r="C42" s="14">
        <v>17.5</v>
      </c>
      <c r="D42" s="14">
        <v>19.600000000000001</v>
      </c>
      <c r="E42" s="14">
        <v>18.7</v>
      </c>
      <c r="F42" s="13">
        <v>92</v>
      </c>
      <c r="G42" s="13">
        <v>76</v>
      </c>
      <c r="H42" s="13">
        <v>38</v>
      </c>
      <c r="I42" s="13">
        <v>38</v>
      </c>
      <c r="J42" s="14">
        <v>0</v>
      </c>
      <c r="K42" s="15">
        <v>61.43</v>
      </c>
      <c r="L42" s="15">
        <v>3.1</v>
      </c>
    </row>
    <row r="43" spans="1:15" ht="18" customHeight="1">
      <c r="A43" s="13">
        <v>31</v>
      </c>
      <c r="B43" s="14">
        <v>30.8</v>
      </c>
      <c r="C43" s="14">
        <v>17.8</v>
      </c>
      <c r="D43" s="14">
        <v>17.8</v>
      </c>
      <c r="E43" s="44">
        <v>17</v>
      </c>
      <c r="F43" s="13">
        <v>92</v>
      </c>
      <c r="G43" s="13">
        <v>72</v>
      </c>
      <c r="H43" s="13">
        <v>55</v>
      </c>
      <c r="I43" s="13">
        <v>55</v>
      </c>
      <c r="J43" s="14">
        <v>0</v>
      </c>
      <c r="K43" s="20">
        <v>58.33</v>
      </c>
      <c r="L43" s="15">
        <v>3.67</v>
      </c>
    </row>
    <row r="44" spans="1:15" ht="18" customHeight="1">
      <c r="A44" s="17" t="s">
        <v>15</v>
      </c>
      <c r="B44" s="32">
        <f>SUM(B13:B43)</f>
        <v>925.4</v>
      </c>
      <c r="C44" s="13">
        <f t="shared" ref="C44:L44" si="0">SUM(C13:C43)</f>
        <v>595.5</v>
      </c>
      <c r="D44" s="13">
        <f t="shared" si="0"/>
        <v>617.69999999999993</v>
      </c>
      <c r="E44" s="13">
        <f>SUM(E13:E43)</f>
        <v>591</v>
      </c>
      <c r="F44" s="18">
        <f>SUM(F13:F43)</f>
        <v>2864</v>
      </c>
      <c r="G44" s="18">
        <f>SUM(G13:G43)</f>
        <v>2392</v>
      </c>
      <c r="H44" s="18">
        <f t="shared" si="0"/>
        <v>1744</v>
      </c>
      <c r="I44" s="18">
        <f t="shared" si="0"/>
        <v>1766</v>
      </c>
      <c r="J44" s="14">
        <f>SUM(J13:J43)</f>
        <v>33.800000000000004</v>
      </c>
      <c r="K44" s="15" t="s">
        <v>17</v>
      </c>
      <c r="L44" s="15">
        <f t="shared" si="0"/>
        <v>85.139999999999986</v>
      </c>
    </row>
    <row r="45" spans="1:15" ht="18" customHeight="1">
      <c r="A45" s="17" t="s">
        <v>16</v>
      </c>
      <c r="B45" s="14">
        <f t="shared" ref="B45:I45" si="1">B44/31</f>
        <v>29.851612903225806</v>
      </c>
      <c r="C45" s="14">
        <f t="shared" si="1"/>
        <v>19.20967741935484</v>
      </c>
      <c r="D45" s="14">
        <f t="shared" si="1"/>
        <v>19.9258064516129</v>
      </c>
      <c r="E45" s="14">
        <f t="shared" si="1"/>
        <v>19.06451612903226</v>
      </c>
      <c r="F45" s="15">
        <f t="shared" si="1"/>
        <v>92.387096774193552</v>
      </c>
      <c r="G45" s="15">
        <f t="shared" si="1"/>
        <v>77.161290322580641</v>
      </c>
      <c r="H45" s="15">
        <f t="shared" si="1"/>
        <v>56.258064516129032</v>
      </c>
      <c r="I45" s="15">
        <f t="shared" si="1"/>
        <v>56.967741935483872</v>
      </c>
      <c r="J45" s="14">
        <f>J44/5</f>
        <v>6.7600000000000007</v>
      </c>
      <c r="K45" s="15" t="s">
        <v>17</v>
      </c>
      <c r="L45" s="15">
        <f>L44/31</f>
        <v>2.7464516129032255</v>
      </c>
    </row>
    <row r="46" spans="1:15" ht="17.25">
      <c r="A46" s="24" t="s">
        <v>26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7999999999999996" right="0.34" top="0.33" bottom="0.18" header="0.3" footer="0.14000000000000001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zoomScale="110" zoomScaleNormal="110" workbookViewId="0">
      <selection sqref="A1:XFD1048576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75" t="s">
        <v>20</v>
      </c>
      <c r="J1" s="75"/>
      <c r="K1" s="75"/>
      <c r="L1" s="75"/>
      <c r="M1" s="1"/>
    </row>
    <row r="2" spans="1:13" ht="21">
      <c r="A2" s="1"/>
      <c r="B2" s="2"/>
      <c r="C2" s="1"/>
      <c r="D2" s="1"/>
      <c r="E2" s="1"/>
      <c r="F2" s="1"/>
      <c r="G2" s="1" t="s">
        <v>71</v>
      </c>
      <c r="H2" s="1"/>
      <c r="I2" s="1"/>
      <c r="J2" s="1"/>
      <c r="K2" s="3"/>
      <c r="L2" s="3"/>
    </row>
    <row r="3" spans="1:13" ht="21">
      <c r="A3" s="1" t="s">
        <v>33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18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22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72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3" t="s">
        <v>1</v>
      </c>
      <c r="B9" s="77" t="s">
        <v>19</v>
      </c>
      <c r="C9" s="77"/>
      <c r="D9" s="77"/>
      <c r="E9" s="78"/>
      <c r="F9" s="79" t="s">
        <v>2</v>
      </c>
      <c r="G9" s="80"/>
      <c r="H9" s="80"/>
      <c r="I9" s="81"/>
      <c r="J9" s="61" t="s">
        <v>3</v>
      </c>
      <c r="K9" s="85" t="s">
        <v>4</v>
      </c>
      <c r="L9" s="78"/>
    </row>
    <row r="10" spans="1:13" ht="17.25">
      <c r="A10" s="76"/>
      <c r="B10" s="61"/>
      <c r="C10" s="61"/>
      <c r="D10" s="85" t="s">
        <v>5</v>
      </c>
      <c r="E10" s="78"/>
      <c r="F10" s="82"/>
      <c r="G10" s="83"/>
      <c r="H10" s="83"/>
      <c r="I10" s="84"/>
      <c r="J10" s="63" t="s">
        <v>6</v>
      </c>
      <c r="K10" s="86" t="s">
        <v>7</v>
      </c>
      <c r="L10" s="86" t="s">
        <v>8</v>
      </c>
    </row>
    <row r="11" spans="1:13" ht="17.25">
      <c r="A11" s="76"/>
      <c r="B11" s="63" t="s">
        <v>9</v>
      </c>
      <c r="C11" s="63" t="s">
        <v>10</v>
      </c>
      <c r="D11" s="61" t="s">
        <v>11</v>
      </c>
      <c r="E11" s="64" t="s">
        <v>11</v>
      </c>
      <c r="F11" s="73" t="s">
        <v>5</v>
      </c>
      <c r="G11" s="73" t="s">
        <v>23</v>
      </c>
      <c r="H11" s="73" t="s">
        <v>24</v>
      </c>
      <c r="I11" s="73" t="s">
        <v>25</v>
      </c>
      <c r="J11" s="63" t="s">
        <v>12</v>
      </c>
      <c r="K11" s="87"/>
      <c r="L11" s="87"/>
    </row>
    <row r="12" spans="1:13" ht="17.25">
      <c r="A12" s="74"/>
      <c r="B12" s="62"/>
      <c r="C12" s="62"/>
      <c r="D12" s="62" t="s">
        <v>13</v>
      </c>
      <c r="E12" s="11" t="s">
        <v>14</v>
      </c>
      <c r="F12" s="74"/>
      <c r="G12" s="74"/>
      <c r="H12" s="74"/>
      <c r="I12" s="74"/>
      <c r="J12" s="12"/>
      <c r="K12" s="88"/>
      <c r="L12" s="88"/>
    </row>
    <row r="13" spans="1:13" ht="17.25">
      <c r="A13" s="13">
        <v>1</v>
      </c>
      <c r="B13" s="14">
        <v>30.5</v>
      </c>
      <c r="C13" s="14">
        <v>25</v>
      </c>
      <c r="D13" s="14">
        <v>25.5</v>
      </c>
      <c r="E13" s="14">
        <v>25</v>
      </c>
      <c r="F13" s="62">
        <v>89</v>
      </c>
      <c r="G13" s="62">
        <v>90</v>
      </c>
      <c r="H13" s="62">
        <v>76</v>
      </c>
      <c r="I13" s="62">
        <v>72</v>
      </c>
      <c r="J13" s="14">
        <v>0.2</v>
      </c>
      <c r="K13" s="15">
        <v>48.19</v>
      </c>
      <c r="L13" s="15">
        <v>2.2999999999999998</v>
      </c>
    </row>
    <row r="14" spans="1:13" ht="17.25">
      <c r="A14" s="13">
        <v>2</v>
      </c>
      <c r="B14" s="14">
        <v>30.7</v>
      </c>
      <c r="C14" s="14">
        <v>24.9</v>
      </c>
      <c r="D14" s="14">
        <v>25.2</v>
      </c>
      <c r="E14" s="14">
        <v>24</v>
      </c>
      <c r="F14" s="13">
        <v>90</v>
      </c>
      <c r="G14" s="13">
        <v>89</v>
      </c>
      <c r="H14" s="13">
        <v>76</v>
      </c>
      <c r="I14" s="13">
        <v>75</v>
      </c>
      <c r="J14" s="14">
        <v>13</v>
      </c>
      <c r="K14" s="15">
        <v>46.09</v>
      </c>
      <c r="L14" s="15">
        <v>1.54</v>
      </c>
    </row>
    <row r="15" spans="1:13" ht="17.25">
      <c r="A15" s="13">
        <v>3</v>
      </c>
      <c r="B15" s="14">
        <v>31</v>
      </c>
      <c r="C15" s="14">
        <v>25</v>
      </c>
      <c r="D15" s="14">
        <v>25</v>
      </c>
      <c r="E15" s="14">
        <v>24</v>
      </c>
      <c r="F15" s="13">
        <v>92</v>
      </c>
      <c r="G15" s="13">
        <v>84</v>
      </c>
      <c r="H15" s="13">
        <v>89</v>
      </c>
      <c r="I15" s="13">
        <v>89</v>
      </c>
      <c r="J15" s="14">
        <v>11.3</v>
      </c>
      <c r="K15" s="15">
        <v>57.55</v>
      </c>
      <c r="L15" s="15">
        <v>3.32</v>
      </c>
    </row>
    <row r="16" spans="1:13" ht="17.25">
      <c r="A16" s="13">
        <v>4</v>
      </c>
      <c r="B16" s="14">
        <v>31</v>
      </c>
      <c r="C16" s="14">
        <v>24.3</v>
      </c>
      <c r="D16" s="14">
        <v>26.5</v>
      </c>
      <c r="E16" s="14">
        <v>25</v>
      </c>
      <c r="F16" s="13">
        <v>89</v>
      </c>
      <c r="G16" s="13">
        <v>82</v>
      </c>
      <c r="H16" s="13">
        <v>73</v>
      </c>
      <c r="I16" s="13">
        <v>75</v>
      </c>
      <c r="J16" s="14">
        <v>2.5</v>
      </c>
      <c r="K16" s="16">
        <v>65.53</v>
      </c>
      <c r="L16" s="15">
        <v>1.78</v>
      </c>
    </row>
    <row r="17" spans="1:12" ht="17.25">
      <c r="A17" s="13">
        <v>5</v>
      </c>
      <c r="B17" s="14">
        <v>30.5</v>
      </c>
      <c r="C17" s="14">
        <v>24.6</v>
      </c>
      <c r="D17" s="14">
        <v>26</v>
      </c>
      <c r="E17" s="14">
        <v>25</v>
      </c>
      <c r="F17" s="13">
        <v>92</v>
      </c>
      <c r="G17" s="19">
        <v>77</v>
      </c>
      <c r="H17" s="13">
        <v>73</v>
      </c>
      <c r="I17" s="13">
        <v>72</v>
      </c>
      <c r="J17" s="14">
        <v>8.9</v>
      </c>
      <c r="K17" s="15">
        <v>66.25</v>
      </c>
      <c r="L17" s="15">
        <v>2.33</v>
      </c>
    </row>
    <row r="18" spans="1:12" ht="17.25">
      <c r="A18" s="13">
        <v>6</v>
      </c>
      <c r="B18" s="14">
        <v>31</v>
      </c>
      <c r="C18" s="14">
        <v>24.6</v>
      </c>
      <c r="D18" s="14">
        <v>25.5</v>
      </c>
      <c r="E18" s="14">
        <v>24.5</v>
      </c>
      <c r="F18" s="13">
        <v>92</v>
      </c>
      <c r="G18" s="13">
        <v>79</v>
      </c>
      <c r="H18" s="13">
        <v>84</v>
      </c>
      <c r="I18" s="13">
        <v>89</v>
      </c>
      <c r="J18" s="14">
        <v>1.8</v>
      </c>
      <c r="K18" s="15">
        <v>72.819999999999993</v>
      </c>
      <c r="L18" s="15">
        <v>3.4</v>
      </c>
    </row>
    <row r="19" spans="1:12" ht="17.25">
      <c r="A19" s="13">
        <v>7</v>
      </c>
      <c r="B19" s="14">
        <v>32.5</v>
      </c>
      <c r="C19" s="14">
        <v>24.5</v>
      </c>
      <c r="D19" s="14">
        <v>26</v>
      </c>
      <c r="E19" s="14">
        <v>25</v>
      </c>
      <c r="F19" s="13">
        <v>92</v>
      </c>
      <c r="G19" s="13">
        <v>78</v>
      </c>
      <c r="H19" s="13">
        <v>64</v>
      </c>
      <c r="I19" s="13">
        <v>67</v>
      </c>
      <c r="J19" s="14">
        <v>0</v>
      </c>
      <c r="K19" s="15">
        <v>71.22</v>
      </c>
      <c r="L19" s="15">
        <v>3.14</v>
      </c>
    </row>
    <row r="20" spans="1:12" ht="17.25">
      <c r="A20" s="13">
        <v>8</v>
      </c>
      <c r="B20" s="14">
        <v>32.5</v>
      </c>
      <c r="C20" s="14">
        <v>25</v>
      </c>
      <c r="D20" s="14">
        <v>26</v>
      </c>
      <c r="E20" s="14">
        <v>25</v>
      </c>
      <c r="F20" s="13">
        <v>92</v>
      </c>
      <c r="G20" s="13">
        <v>89</v>
      </c>
      <c r="H20" s="13">
        <v>67</v>
      </c>
      <c r="I20" s="13">
        <v>70</v>
      </c>
      <c r="J20" s="14">
        <v>0</v>
      </c>
      <c r="K20" s="15">
        <v>68.08</v>
      </c>
      <c r="L20" s="15">
        <v>0.62</v>
      </c>
    </row>
    <row r="21" spans="1:12" ht="17.25">
      <c r="A21" s="13">
        <v>9</v>
      </c>
      <c r="B21" s="14">
        <v>33</v>
      </c>
      <c r="C21" s="14">
        <v>25</v>
      </c>
      <c r="D21" s="14">
        <v>26.2</v>
      </c>
      <c r="E21" s="14">
        <v>25</v>
      </c>
      <c r="F21" s="13">
        <v>90</v>
      </c>
      <c r="G21" s="13">
        <v>86</v>
      </c>
      <c r="H21" s="13">
        <v>67</v>
      </c>
      <c r="I21" s="13">
        <v>67</v>
      </c>
      <c r="J21" s="14">
        <v>12.5</v>
      </c>
      <c r="K21" s="15">
        <v>67.459999999999994</v>
      </c>
      <c r="L21" s="15">
        <v>4.3899999999999997</v>
      </c>
    </row>
    <row r="22" spans="1:12" ht="17.25">
      <c r="A22" s="13">
        <v>10</v>
      </c>
      <c r="B22" s="14">
        <v>32.5</v>
      </c>
      <c r="C22" s="14">
        <v>24.7</v>
      </c>
      <c r="D22" s="14">
        <v>25</v>
      </c>
      <c r="E22" s="14">
        <v>24</v>
      </c>
      <c r="F22" s="13">
        <v>92</v>
      </c>
      <c r="G22" s="13">
        <v>89</v>
      </c>
      <c r="H22" s="13">
        <v>75</v>
      </c>
      <c r="I22" s="13">
        <v>78</v>
      </c>
      <c r="J22" s="14">
        <v>0</v>
      </c>
      <c r="K22" s="15">
        <v>75.569999999999993</v>
      </c>
      <c r="L22" s="15">
        <v>2.97</v>
      </c>
    </row>
    <row r="23" spans="1:12" ht="17.25">
      <c r="A23" s="13">
        <v>11</v>
      </c>
      <c r="B23" s="14">
        <v>30</v>
      </c>
      <c r="C23" s="14">
        <v>24.5</v>
      </c>
      <c r="D23" s="14">
        <v>25.5</v>
      </c>
      <c r="E23" s="14">
        <v>24</v>
      </c>
      <c r="F23" s="13">
        <v>89</v>
      </c>
      <c r="G23" s="13">
        <v>93</v>
      </c>
      <c r="H23" s="13">
        <v>79</v>
      </c>
      <c r="I23" s="13">
        <v>77</v>
      </c>
      <c r="J23" s="14">
        <v>0</v>
      </c>
      <c r="K23" s="15">
        <v>72.599999999999994</v>
      </c>
      <c r="L23" s="15">
        <v>1.55</v>
      </c>
    </row>
    <row r="24" spans="1:12" ht="17.25">
      <c r="A24" s="13">
        <v>12</v>
      </c>
      <c r="B24" s="14">
        <v>33</v>
      </c>
      <c r="C24" s="14">
        <v>24.3</v>
      </c>
      <c r="D24" s="33">
        <v>25.5</v>
      </c>
      <c r="E24" s="14">
        <v>24.5</v>
      </c>
      <c r="F24" s="13">
        <v>92</v>
      </c>
      <c r="G24" s="13">
        <v>78</v>
      </c>
      <c r="H24" s="13">
        <v>67</v>
      </c>
      <c r="I24" s="13">
        <v>67</v>
      </c>
      <c r="J24" s="14">
        <v>0</v>
      </c>
      <c r="K24" s="15">
        <v>71.05</v>
      </c>
      <c r="L24" s="15">
        <v>3.09</v>
      </c>
    </row>
    <row r="25" spans="1:12" ht="17.25">
      <c r="A25" s="13">
        <v>13</v>
      </c>
      <c r="B25" s="14">
        <v>33.5</v>
      </c>
      <c r="C25" s="14">
        <v>25</v>
      </c>
      <c r="D25" s="14">
        <v>26</v>
      </c>
      <c r="E25" s="14">
        <v>25</v>
      </c>
      <c r="F25" s="13">
        <v>92</v>
      </c>
      <c r="G25" s="13">
        <v>71</v>
      </c>
      <c r="H25" s="13">
        <v>72</v>
      </c>
      <c r="I25" s="13">
        <v>71</v>
      </c>
      <c r="J25" s="14">
        <v>0</v>
      </c>
      <c r="K25" s="15">
        <v>67.959999999999994</v>
      </c>
      <c r="L25" s="15">
        <v>3.49</v>
      </c>
    </row>
    <row r="26" spans="1:12" ht="17.25">
      <c r="A26" s="13">
        <v>14</v>
      </c>
      <c r="B26" s="14">
        <v>32.5</v>
      </c>
      <c r="C26" s="14">
        <v>25.2</v>
      </c>
      <c r="D26" s="14">
        <v>26</v>
      </c>
      <c r="E26" s="14">
        <v>25</v>
      </c>
      <c r="F26" s="13">
        <v>92</v>
      </c>
      <c r="G26" s="13">
        <v>84</v>
      </c>
      <c r="H26" s="13">
        <v>73</v>
      </c>
      <c r="I26" s="13">
        <v>82</v>
      </c>
      <c r="J26" s="14">
        <v>1</v>
      </c>
      <c r="K26" s="15">
        <v>64.47</v>
      </c>
      <c r="L26" s="15">
        <v>3.11</v>
      </c>
    </row>
    <row r="27" spans="1:12" ht="17.25">
      <c r="A27" s="13">
        <v>15</v>
      </c>
      <c r="B27" s="14">
        <v>32.299999999999997</v>
      </c>
      <c r="C27" s="14">
        <v>25</v>
      </c>
      <c r="D27" s="14">
        <v>25.5</v>
      </c>
      <c r="E27" s="14">
        <v>24.5</v>
      </c>
      <c r="F27" s="13">
        <v>92</v>
      </c>
      <c r="G27" s="13">
        <v>84</v>
      </c>
      <c r="H27" s="13">
        <v>59</v>
      </c>
      <c r="I27" s="13">
        <v>67</v>
      </c>
      <c r="J27" s="14">
        <v>0</v>
      </c>
      <c r="K27" s="15">
        <v>62.36</v>
      </c>
      <c r="L27" s="15">
        <v>2.33</v>
      </c>
    </row>
    <row r="28" spans="1:12" ht="17.25">
      <c r="A28" s="13">
        <v>16</v>
      </c>
      <c r="B28" s="14">
        <v>32.5</v>
      </c>
      <c r="C28" s="14">
        <v>25.2</v>
      </c>
      <c r="D28" s="14">
        <v>26.5</v>
      </c>
      <c r="E28" s="14">
        <v>25</v>
      </c>
      <c r="F28" s="13">
        <v>89</v>
      </c>
      <c r="G28" s="13">
        <v>77</v>
      </c>
      <c r="H28" s="13">
        <v>65</v>
      </c>
      <c r="I28" s="13">
        <v>64</v>
      </c>
      <c r="J28" s="14">
        <v>7.3</v>
      </c>
      <c r="K28" s="15">
        <v>60.03</v>
      </c>
      <c r="L28" s="15">
        <v>3.51</v>
      </c>
    </row>
    <row r="29" spans="1:12" ht="17.25">
      <c r="A29" s="13">
        <v>17</v>
      </c>
      <c r="B29" s="14">
        <v>30.5</v>
      </c>
      <c r="C29" s="14">
        <v>23</v>
      </c>
      <c r="D29" s="14">
        <v>24.9</v>
      </c>
      <c r="E29" s="14">
        <v>23.5</v>
      </c>
      <c r="F29" s="13">
        <v>88</v>
      </c>
      <c r="G29" s="13">
        <v>84</v>
      </c>
      <c r="H29" s="13">
        <v>71</v>
      </c>
      <c r="I29" s="13">
        <v>70</v>
      </c>
      <c r="J29" s="14">
        <v>0</v>
      </c>
      <c r="K29" s="15">
        <v>63.82</v>
      </c>
      <c r="L29" s="15">
        <v>3.39</v>
      </c>
    </row>
    <row r="30" spans="1:12" ht="17.25">
      <c r="A30" s="13">
        <v>18</v>
      </c>
      <c r="B30" s="14">
        <v>30.5</v>
      </c>
      <c r="C30" s="14">
        <v>24.5</v>
      </c>
      <c r="D30" s="14">
        <v>25</v>
      </c>
      <c r="E30" s="14">
        <v>23</v>
      </c>
      <c r="F30" s="13">
        <v>84</v>
      </c>
      <c r="G30" s="13">
        <v>80</v>
      </c>
      <c r="H30" s="13">
        <v>71</v>
      </c>
      <c r="I30" s="13">
        <v>71</v>
      </c>
      <c r="J30" s="14">
        <v>1.4</v>
      </c>
      <c r="K30" s="15">
        <v>60.43</v>
      </c>
      <c r="L30" s="15">
        <v>1.28</v>
      </c>
    </row>
    <row r="31" spans="1:12" ht="17.25">
      <c r="A31" s="13">
        <v>19</v>
      </c>
      <c r="B31" s="14">
        <v>32.700000000000003</v>
      </c>
      <c r="C31" s="14">
        <v>23.9</v>
      </c>
      <c r="D31" s="14">
        <v>25.7</v>
      </c>
      <c r="E31" s="14">
        <v>24</v>
      </c>
      <c r="F31" s="13">
        <v>87</v>
      </c>
      <c r="G31" s="13">
        <v>83</v>
      </c>
      <c r="H31" s="13">
        <v>59</v>
      </c>
      <c r="I31" s="13">
        <v>60</v>
      </c>
      <c r="J31" s="14">
        <v>0.3</v>
      </c>
      <c r="K31" s="15">
        <v>60.55</v>
      </c>
      <c r="L31" s="15">
        <v>3.81</v>
      </c>
    </row>
    <row r="32" spans="1:12" ht="17.25">
      <c r="A32" s="13">
        <v>20</v>
      </c>
      <c r="B32" s="14">
        <v>32.700000000000003</v>
      </c>
      <c r="C32" s="14">
        <v>25</v>
      </c>
      <c r="D32" s="14">
        <v>26</v>
      </c>
      <c r="E32" s="14">
        <v>25</v>
      </c>
      <c r="F32" s="13">
        <v>92</v>
      </c>
      <c r="G32" s="13">
        <v>84</v>
      </c>
      <c r="H32" s="13">
        <v>61</v>
      </c>
      <c r="I32" s="13">
        <v>60</v>
      </c>
      <c r="J32" s="14">
        <v>0</v>
      </c>
      <c r="K32" s="15">
        <v>57.04</v>
      </c>
      <c r="L32" s="15">
        <v>2.52</v>
      </c>
    </row>
    <row r="33" spans="1:15" ht="18" customHeight="1">
      <c r="A33" s="13">
        <v>21</v>
      </c>
      <c r="B33" s="14">
        <v>33.5</v>
      </c>
      <c r="C33" s="14">
        <v>24.5</v>
      </c>
      <c r="D33" s="14">
        <v>25</v>
      </c>
      <c r="E33" s="14">
        <v>24.5</v>
      </c>
      <c r="F33" s="13">
        <v>97</v>
      </c>
      <c r="G33" s="13">
        <v>84</v>
      </c>
      <c r="H33" s="13">
        <v>59</v>
      </c>
      <c r="I33" s="13">
        <v>59</v>
      </c>
      <c r="J33" s="14">
        <v>0</v>
      </c>
      <c r="K33" s="15">
        <v>54.52</v>
      </c>
      <c r="L33" s="15">
        <v>4.09</v>
      </c>
    </row>
    <row r="34" spans="1:15" ht="18" customHeight="1">
      <c r="A34" s="13">
        <v>22</v>
      </c>
      <c r="B34" s="34">
        <v>33</v>
      </c>
      <c r="C34" s="14">
        <v>25</v>
      </c>
      <c r="D34" s="14">
        <v>26</v>
      </c>
      <c r="E34" s="14">
        <v>25</v>
      </c>
      <c r="F34" s="13">
        <v>92</v>
      </c>
      <c r="G34" s="13">
        <v>84</v>
      </c>
      <c r="H34" s="13">
        <v>61</v>
      </c>
      <c r="I34" s="13">
        <v>61</v>
      </c>
      <c r="J34" s="14">
        <v>10.9</v>
      </c>
      <c r="K34" s="15">
        <v>50.43</v>
      </c>
      <c r="L34" s="15">
        <v>3.35</v>
      </c>
    </row>
    <row r="35" spans="1:15" ht="18" customHeight="1">
      <c r="A35" s="13">
        <v>23</v>
      </c>
      <c r="B35" s="14">
        <v>29.5</v>
      </c>
      <c r="C35" s="14">
        <v>25</v>
      </c>
      <c r="D35" s="14">
        <v>26</v>
      </c>
      <c r="E35" s="14">
        <v>25</v>
      </c>
      <c r="F35" s="13">
        <v>92</v>
      </c>
      <c r="G35" s="13">
        <v>89</v>
      </c>
      <c r="H35" s="13">
        <v>74</v>
      </c>
      <c r="I35" s="13">
        <v>78</v>
      </c>
      <c r="J35" s="14">
        <v>0</v>
      </c>
      <c r="K35" s="15">
        <v>57.98</v>
      </c>
      <c r="L35" s="15">
        <v>2.14</v>
      </c>
      <c r="N35" t="s">
        <v>21</v>
      </c>
    </row>
    <row r="36" spans="1:15" ht="18" customHeight="1">
      <c r="A36" s="13">
        <v>24</v>
      </c>
      <c r="B36" s="14">
        <v>31.5</v>
      </c>
      <c r="C36" s="14">
        <v>24.8</v>
      </c>
      <c r="D36" s="14">
        <v>25.5</v>
      </c>
      <c r="E36" s="14">
        <v>24.5</v>
      </c>
      <c r="F36" s="19">
        <v>92</v>
      </c>
      <c r="G36" s="13">
        <v>83</v>
      </c>
      <c r="H36" s="13">
        <v>66</v>
      </c>
      <c r="I36" s="13">
        <v>69</v>
      </c>
      <c r="J36" s="14">
        <v>0</v>
      </c>
      <c r="K36" s="15">
        <v>55.84</v>
      </c>
      <c r="L36" s="15">
        <v>1.5</v>
      </c>
    </row>
    <row r="37" spans="1:15" ht="18" customHeight="1">
      <c r="A37" s="13">
        <v>25</v>
      </c>
      <c r="B37" s="34">
        <v>32.5</v>
      </c>
      <c r="C37" s="14">
        <v>23.5</v>
      </c>
      <c r="D37" s="14">
        <v>26</v>
      </c>
      <c r="E37" s="14">
        <v>24.5</v>
      </c>
      <c r="F37" s="13">
        <v>89</v>
      </c>
      <c r="G37" s="13">
        <v>76</v>
      </c>
      <c r="H37" s="13">
        <v>62</v>
      </c>
      <c r="I37" s="13">
        <v>61</v>
      </c>
      <c r="J37" s="14">
        <v>0</v>
      </c>
      <c r="K37" s="15">
        <v>54.34</v>
      </c>
      <c r="L37" s="15">
        <v>4.24</v>
      </c>
    </row>
    <row r="38" spans="1:15" ht="18" customHeight="1">
      <c r="A38" s="13">
        <v>26</v>
      </c>
      <c r="B38" s="14">
        <v>31.8</v>
      </c>
      <c r="C38" s="14">
        <v>23</v>
      </c>
      <c r="D38" s="14">
        <v>24</v>
      </c>
      <c r="E38" s="14">
        <v>23</v>
      </c>
      <c r="F38" s="13">
        <v>92</v>
      </c>
      <c r="G38" s="13">
        <v>84</v>
      </c>
      <c r="H38" s="13">
        <v>61</v>
      </c>
      <c r="I38" s="13">
        <v>60</v>
      </c>
      <c r="J38" s="14">
        <v>0.6</v>
      </c>
      <c r="K38" s="15">
        <v>50.1</v>
      </c>
      <c r="L38" s="15">
        <v>2.88</v>
      </c>
    </row>
    <row r="39" spans="1:15" ht="18" customHeight="1">
      <c r="A39" s="13">
        <v>27</v>
      </c>
      <c r="B39" s="14">
        <v>32.5</v>
      </c>
      <c r="C39" s="14">
        <v>23</v>
      </c>
      <c r="D39" s="14">
        <v>24</v>
      </c>
      <c r="E39" s="14">
        <v>23.5</v>
      </c>
      <c r="F39" s="13">
        <v>97</v>
      </c>
      <c r="G39" s="13">
        <v>82</v>
      </c>
      <c r="H39" s="13">
        <v>57</v>
      </c>
      <c r="I39" s="13">
        <v>68</v>
      </c>
      <c r="J39" s="14">
        <v>0</v>
      </c>
      <c r="K39" s="15">
        <v>47.82</v>
      </c>
      <c r="L39" s="15">
        <v>3.35</v>
      </c>
      <c r="O39" s="25"/>
    </row>
    <row r="40" spans="1:15" ht="18" customHeight="1">
      <c r="A40" s="13">
        <v>28</v>
      </c>
      <c r="B40" s="14">
        <v>32.200000000000003</v>
      </c>
      <c r="C40" s="14">
        <v>23.5</v>
      </c>
      <c r="D40" s="14">
        <v>24</v>
      </c>
      <c r="E40" s="14">
        <v>23.5</v>
      </c>
      <c r="F40" s="13">
        <v>97</v>
      </c>
      <c r="G40" s="13">
        <v>82</v>
      </c>
      <c r="H40" s="13">
        <v>55</v>
      </c>
      <c r="I40" s="13">
        <v>55</v>
      </c>
      <c r="J40" s="14">
        <v>0</v>
      </c>
      <c r="K40" s="15">
        <v>44.47</v>
      </c>
      <c r="L40" s="15">
        <v>3.21</v>
      </c>
    </row>
    <row r="41" spans="1:15" ht="18" customHeight="1">
      <c r="A41" s="13">
        <v>29</v>
      </c>
      <c r="B41" s="14">
        <v>32.5</v>
      </c>
      <c r="C41" s="14">
        <v>23.2</v>
      </c>
      <c r="D41" s="14">
        <v>24.3</v>
      </c>
      <c r="E41" s="14">
        <v>23.5</v>
      </c>
      <c r="F41" s="13">
        <v>93</v>
      </c>
      <c r="G41" s="13">
        <v>75</v>
      </c>
      <c r="H41" s="13">
        <v>53</v>
      </c>
      <c r="I41" s="13">
        <v>52</v>
      </c>
      <c r="J41" s="14">
        <v>0</v>
      </c>
      <c r="K41" s="15">
        <v>41.26</v>
      </c>
      <c r="L41" s="15">
        <v>4.2300000000000004</v>
      </c>
    </row>
    <row r="42" spans="1:15" ht="18" customHeight="1">
      <c r="A42" s="13">
        <v>30</v>
      </c>
      <c r="B42" s="14">
        <v>30</v>
      </c>
      <c r="C42" s="14">
        <v>21.9</v>
      </c>
      <c r="D42" s="14">
        <v>25</v>
      </c>
      <c r="E42" s="14">
        <v>23</v>
      </c>
      <c r="F42" s="13">
        <v>84</v>
      </c>
      <c r="G42" s="13">
        <v>83</v>
      </c>
      <c r="H42" s="13">
        <v>72</v>
      </c>
      <c r="I42" s="13">
        <v>71</v>
      </c>
      <c r="J42" s="14">
        <v>0</v>
      </c>
      <c r="K42" s="15">
        <v>37.03</v>
      </c>
      <c r="L42" s="15">
        <v>2.75</v>
      </c>
    </row>
    <row r="43" spans="1:15" ht="18" customHeight="1">
      <c r="A43" s="13">
        <v>31</v>
      </c>
      <c r="B43" s="14">
        <v>30.5</v>
      </c>
      <c r="C43" s="14">
        <v>19.5</v>
      </c>
      <c r="D43" s="14">
        <v>21</v>
      </c>
      <c r="E43" s="44">
        <v>19.5</v>
      </c>
      <c r="F43" s="13">
        <v>87</v>
      </c>
      <c r="G43" s="13">
        <v>55</v>
      </c>
      <c r="H43" s="13">
        <v>51</v>
      </c>
      <c r="I43" s="13">
        <v>52</v>
      </c>
      <c r="J43" s="14">
        <v>0</v>
      </c>
      <c r="K43" s="20">
        <v>34.28</v>
      </c>
      <c r="L43" s="15">
        <v>3.11</v>
      </c>
    </row>
    <row r="44" spans="1:15" ht="18" customHeight="1">
      <c r="A44" s="17" t="s">
        <v>15</v>
      </c>
      <c r="B44" s="13">
        <f>SUM(B13:B43)</f>
        <v>984.90000000000009</v>
      </c>
      <c r="C44" s="13">
        <f t="shared" ref="C44:L44" si="0">SUM(C13:C43)</f>
        <v>750.1</v>
      </c>
      <c r="D44" s="13">
        <f t="shared" si="0"/>
        <v>784.3</v>
      </c>
      <c r="E44" s="13">
        <f>SUM(E13:E43)</f>
        <v>749.5</v>
      </c>
      <c r="F44" s="18">
        <f>SUM(F13:F43)</f>
        <v>2819</v>
      </c>
      <c r="G44" s="18">
        <f>SUM(G13:G43)</f>
        <v>2538</v>
      </c>
      <c r="H44" s="18">
        <f t="shared" si="0"/>
        <v>2092</v>
      </c>
      <c r="I44" s="18">
        <f t="shared" si="0"/>
        <v>2129</v>
      </c>
      <c r="J44" s="14">
        <f>SUM(J13:J43)</f>
        <v>71.699999999999989</v>
      </c>
      <c r="K44" s="15" t="s">
        <v>17</v>
      </c>
      <c r="L44" s="15">
        <f t="shared" si="0"/>
        <v>88.72</v>
      </c>
    </row>
    <row r="45" spans="1:15" ht="18" customHeight="1">
      <c r="A45" s="17" t="s">
        <v>16</v>
      </c>
      <c r="B45" s="14">
        <f t="shared" ref="B45:I45" si="1">B44/31</f>
        <v>31.770967741935486</v>
      </c>
      <c r="C45" s="14">
        <f t="shared" si="1"/>
        <v>24.196774193548389</v>
      </c>
      <c r="D45" s="14">
        <f t="shared" si="1"/>
        <v>25.299999999999997</v>
      </c>
      <c r="E45" s="14">
        <f t="shared" si="1"/>
        <v>24.177419354838708</v>
      </c>
      <c r="F45" s="15">
        <f t="shared" si="1"/>
        <v>90.935483870967744</v>
      </c>
      <c r="G45" s="15">
        <f t="shared" si="1"/>
        <v>81.870967741935488</v>
      </c>
      <c r="H45" s="15">
        <f t="shared" si="1"/>
        <v>67.483870967741936</v>
      </c>
      <c r="I45" s="15">
        <f t="shared" si="1"/>
        <v>68.677419354838705</v>
      </c>
      <c r="J45" s="14">
        <f>J44/13</f>
        <v>5.5153846153846144</v>
      </c>
      <c r="K45" s="15" t="s">
        <v>17</v>
      </c>
      <c r="L45" s="15">
        <f>L44/31</f>
        <v>2.8619354838709676</v>
      </c>
    </row>
    <row r="46" spans="1:15" ht="18" customHeight="1">
      <c r="A46" s="24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4" right="0.44" top="0.27" bottom="0.17" header="0.3" footer="0.1400000000000000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topLeftCell="A7" zoomScale="110" zoomScaleNormal="110" workbookViewId="0">
      <selection activeCell="J45" sqref="J45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75" t="s">
        <v>20</v>
      </c>
      <c r="J1" s="75"/>
      <c r="K1" s="75"/>
      <c r="L1" s="75"/>
      <c r="M1" s="1"/>
    </row>
    <row r="2" spans="1:13" ht="21">
      <c r="A2" s="1"/>
      <c r="B2" s="2"/>
      <c r="C2" s="1"/>
      <c r="D2" s="1"/>
      <c r="E2" s="1"/>
      <c r="F2" s="1"/>
      <c r="G2" s="1" t="s">
        <v>73</v>
      </c>
      <c r="H2" s="1"/>
      <c r="I2" s="1"/>
      <c r="J2" s="1"/>
      <c r="K2" s="3"/>
      <c r="L2" s="3"/>
    </row>
    <row r="3" spans="1:13" ht="21">
      <c r="A3" s="1" t="s">
        <v>33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18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22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74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3" t="s">
        <v>1</v>
      </c>
      <c r="B9" s="77" t="s">
        <v>19</v>
      </c>
      <c r="C9" s="77"/>
      <c r="D9" s="77"/>
      <c r="E9" s="78"/>
      <c r="F9" s="79" t="s">
        <v>2</v>
      </c>
      <c r="G9" s="80"/>
      <c r="H9" s="80"/>
      <c r="I9" s="81"/>
      <c r="J9" s="65" t="s">
        <v>3</v>
      </c>
      <c r="K9" s="85" t="s">
        <v>4</v>
      </c>
      <c r="L9" s="78"/>
    </row>
    <row r="10" spans="1:13" ht="17.25">
      <c r="A10" s="76"/>
      <c r="B10" s="65"/>
      <c r="C10" s="65"/>
      <c r="D10" s="85" t="s">
        <v>5</v>
      </c>
      <c r="E10" s="78"/>
      <c r="F10" s="82"/>
      <c r="G10" s="83"/>
      <c r="H10" s="83"/>
      <c r="I10" s="84"/>
      <c r="J10" s="67" t="s">
        <v>6</v>
      </c>
      <c r="K10" s="86" t="s">
        <v>7</v>
      </c>
      <c r="L10" s="86" t="s">
        <v>8</v>
      </c>
    </row>
    <row r="11" spans="1:13" ht="17.25">
      <c r="A11" s="76"/>
      <c r="B11" s="67" t="s">
        <v>9</v>
      </c>
      <c r="C11" s="67" t="s">
        <v>10</v>
      </c>
      <c r="D11" s="65" t="s">
        <v>11</v>
      </c>
      <c r="E11" s="68" t="s">
        <v>11</v>
      </c>
      <c r="F11" s="73" t="s">
        <v>5</v>
      </c>
      <c r="G11" s="73" t="s">
        <v>23</v>
      </c>
      <c r="H11" s="73" t="s">
        <v>24</v>
      </c>
      <c r="I11" s="73" t="s">
        <v>25</v>
      </c>
      <c r="J11" s="67" t="s">
        <v>12</v>
      </c>
      <c r="K11" s="87"/>
      <c r="L11" s="87"/>
    </row>
    <row r="12" spans="1:13" ht="17.25">
      <c r="A12" s="74"/>
      <c r="B12" s="66"/>
      <c r="C12" s="66"/>
      <c r="D12" s="66" t="s">
        <v>13</v>
      </c>
      <c r="E12" s="11" t="s">
        <v>14</v>
      </c>
      <c r="F12" s="74"/>
      <c r="G12" s="74"/>
      <c r="H12" s="74"/>
      <c r="I12" s="74"/>
      <c r="J12" s="12"/>
      <c r="K12" s="88"/>
      <c r="L12" s="88"/>
    </row>
    <row r="13" spans="1:13" ht="17.25">
      <c r="A13" s="13">
        <v>1</v>
      </c>
      <c r="B13" s="14">
        <v>30.5</v>
      </c>
      <c r="C13" s="14">
        <v>18.5</v>
      </c>
      <c r="D13" s="14">
        <v>21.5</v>
      </c>
      <c r="E13" s="14">
        <v>19.5</v>
      </c>
      <c r="F13" s="66">
        <v>82</v>
      </c>
      <c r="G13" s="66">
        <v>74</v>
      </c>
      <c r="H13" s="66">
        <v>71</v>
      </c>
      <c r="I13" s="66">
        <v>72</v>
      </c>
      <c r="J13" s="14">
        <v>0</v>
      </c>
      <c r="K13" s="15">
        <v>31.17</v>
      </c>
      <c r="L13" s="15">
        <v>1.88</v>
      </c>
    </row>
    <row r="14" spans="1:13" ht="17.25">
      <c r="A14" s="13">
        <v>2</v>
      </c>
      <c r="B14" s="14">
        <v>30.5</v>
      </c>
      <c r="C14" s="14">
        <v>21</v>
      </c>
      <c r="D14" s="14">
        <v>21.5</v>
      </c>
      <c r="E14" s="14">
        <v>20.5</v>
      </c>
      <c r="F14" s="13">
        <v>91</v>
      </c>
      <c r="G14" s="13">
        <v>76</v>
      </c>
      <c r="H14" s="13">
        <v>71</v>
      </c>
      <c r="I14" s="13">
        <v>74</v>
      </c>
      <c r="J14" s="14">
        <v>0</v>
      </c>
      <c r="K14" s="15">
        <v>29.29</v>
      </c>
      <c r="L14" s="15">
        <v>1.95</v>
      </c>
    </row>
    <row r="15" spans="1:13" ht="17.25">
      <c r="A15" s="13">
        <v>3</v>
      </c>
      <c r="B15" s="14">
        <v>31.5</v>
      </c>
      <c r="C15" s="14">
        <v>21.5</v>
      </c>
      <c r="D15" s="14">
        <v>24</v>
      </c>
      <c r="E15" s="14">
        <v>22.5</v>
      </c>
      <c r="F15" s="13">
        <v>88</v>
      </c>
      <c r="G15" s="13">
        <v>74</v>
      </c>
      <c r="H15" s="13">
        <v>61</v>
      </c>
      <c r="I15" s="13">
        <v>58</v>
      </c>
      <c r="J15" s="14">
        <v>0</v>
      </c>
      <c r="K15" s="15">
        <v>27.34</v>
      </c>
      <c r="L15" s="15">
        <v>3.47</v>
      </c>
    </row>
    <row r="16" spans="1:13" ht="17.25">
      <c r="A16" s="13">
        <v>4</v>
      </c>
      <c r="B16" s="14">
        <v>30.5</v>
      </c>
      <c r="C16" s="14">
        <v>25</v>
      </c>
      <c r="D16" s="14">
        <v>22.5</v>
      </c>
      <c r="E16" s="14">
        <v>20.5</v>
      </c>
      <c r="F16" s="13">
        <v>82</v>
      </c>
      <c r="G16" s="13">
        <v>76</v>
      </c>
      <c r="H16" s="13">
        <v>75</v>
      </c>
      <c r="I16" s="13">
        <v>71</v>
      </c>
      <c r="J16" s="14">
        <v>0</v>
      </c>
      <c r="K16" s="16">
        <v>23.87</v>
      </c>
      <c r="L16" s="15">
        <v>3.71</v>
      </c>
    </row>
    <row r="17" spans="1:12" ht="17.25">
      <c r="A17" s="13">
        <v>5</v>
      </c>
      <c r="B17" s="14">
        <v>29</v>
      </c>
      <c r="C17" s="14">
        <v>18</v>
      </c>
      <c r="D17" s="14">
        <v>20.5</v>
      </c>
      <c r="E17" s="14">
        <v>19</v>
      </c>
      <c r="F17" s="13">
        <v>87</v>
      </c>
      <c r="G17" s="19">
        <v>92</v>
      </c>
      <c r="H17" s="13">
        <v>77</v>
      </c>
      <c r="I17" s="13">
        <v>82</v>
      </c>
      <c r="J17" s="14">
        <v>0</v>
      </c>
      <c r="K17" s="15">
        <v>20.16</v>
      </c>
      <c r="L17" s="15">
        <v>2.5</v>
      </c>
    </row>
    <row r="18" spans="1:12" ht="17.25">
      <c r="A18" s="13">
        <v>6</v>
      </c>
      <c r="B18" s="14">
        <v>28.5</v>
      </c>
      <c r="C18" s="14">
        <v>20</v>
      </c>
      <c r="D18" s="14">
        <v>22</v>
      </c>
      <c r="E18" s="14">
        <v>20.5</v>
      </c>
      <c r="F18" s="13">
        <v>87</v>
      </c>
      <c r="G18" s="13">
        <v>84</v>
      </c>
      <c r="H18" s="13">
        <v>77</v>
      </c>
      <c r="I18" s="13">
        <v>82</v>
      </c>
      <c r="J18" s="14">
        <v>0</v>
      </c>
      <c r="K18" s="15">
        <v>17.66</v>
      </c>
      <c r="L18" s="15">
        <v>1.87</v>
      </c>
    </row>
    <row r="19" spans="1:12" ht="17.25">
      <c r="A19" s="13">
        <v>7</v>
      </c>
      <c r="B19" s="14">
        <v>28.5</v>
      </c>
      <c r="C19" s="14">
        <v>22</v>
      </c>
      <c r="D19" s="14">
        <v>22.5</v>
      </c>
      <c r="E19" s="14">
        <v>20.6</v>
      </c>
      <c r="F19" s="13">
        <v>84</v>
      </c>
      <c r="G19" s="13">
        <v>69</v>
      </c>
      <c r="H19" s="13">
        <v>69</v>
      </c>
      <c r="I19" s="13">
        <v>64</v>
      </c>
      <c r="J19" s="14">
        <v>0</v>
      </c>
      <c r="K19" s="15" t="s">
        <v>75</v>
      </c>
      <c r="L19" s="15">
        <v>4.18</v>
      </c>
    </row>
    <row r="20" spans="1:12" ht="17.25">
      <c r="A20" s="13">
        <v>8</v>
      </c>
      <c r="B20" s="14">
        <v>29</v>
      </c>
      <c r="C20" s="14">
        <v>22.5</v>
      </c>
      <c r="D20" s="14">
        <v>25.2</v>
      </c>
      <c r="E20" s="14">
        <v>22.5</v>
      </c>
      <c r="F20" s="13">
        <v>79</v>
      </c>
      <c r="G20" s="13">
        <v>76</v>
      </c>
      <c r="H20" s="13">
        <v>79</v>
      </c>
      <c r="I20" s="13">
        <v>77</v>
      </c>
      <c r="J20" s="14">
        <v>0</v>
      </c>
      <c r="K20" s="15">
        <v>62.18</v>
      </c>
      <c r="L20" s="15">
        <v>0.78</v>
      </c>
    </row>
    <row r="21" spans="1:12" ht="17.25">
      <c r="A21" s="13">
        <v>9</v>
      </c>
      <c r="B21" s="14">
        <v>29</v>
      </c>
      <c r="C21" s="14">
        <v>22.9</v>
      </c>
      <c r="D21" s="14">
        <v>25</v>
      </c>
      <c r="E21" s="14">
        <v>22.5</v>
      </c>
      <c r="F21" s="13">
        <v>80</v>
      </c>
      <c r="G21" s="13">
        <v>74</v>
      </c>
      <c r="H21" s="13">
        <v>75</v>
      </c>
      <c r="I21" s="13">
        <v>75</v>
      </c>
      <c r="J21" s="14">
        <v>0</v>
      </c>
      <c r="K21" s="15">
        <v>61.4</v>
      </c>
      <c r="L21" s="15">
        <v>1.25</v>
      </c>
    </row>
    <row r="22" spans="1:12" ht="17.25">
      <c r="A22" s="13">
        <v>10</v>
      </c>
      <c r="B22" s="14">
        <v>31.5</v>
      </c>
      <c r="C22" s="14">
        <v>23.1</v>
      </c>
      <c r="D22" s="14">
        <v>24.5</v>
      </c>
      <c r="E22" s="14">
        <v>23</v>
      </c>
      <c r="F22" s="13">
        <v>88</v>
      </c>
      <c r="G22" s="13">
        <v>83</v>
      </c>
      <c r="H22" s="13">
        <v>63</v>
      </c>
      <c r="I22" s="13">
        <v>59</v>
      </c>
      <c r="J22" s="14">
        <v>0</v>
      </c>
      <c r="K22" s="15">
        <v>60.15</v>
      </c>
      <c r="L22" s="15">
        <v>4.1100000000000003</v>
      </c>
    </row>
    <row r="23" spans="1:12" ht="17.25">
      <c r="A23" s="13">
        <v>11</v>
      </c>
      <c r="B23" s="14">
        <v>33.5</v>
      </c>
      <c r="C23" s="14">
        <v>23.8</v>
      </c>
      <c r="D23" s="14">
        <v>24.5</v>
      </c>
      <c r="E23" s="14">
        <v>23</v>
      </c>
      <c r="F23" s="13">
        <v>88</v>
      </c>
      <c r="G23" s="13">
        <v>64</v>
      </c>
      <c r="H23" s="13">
        <v>59</v>
      </c>
      <c r="I23" s="13">
        <v>58</v>
      </c>
      <c r="J23" s="14">
        <v>0</v>
      </c>
      <c r="K23" s="15">
        <v>56.04</v>
      </c>
      <c r="L23" s="15">
        <v>1.41</v>
      </c>
    </row>
    <row r="24" spans="1:12" ht="17.25">
      <c r="A24" s="13">
        <v>12</v>
      </c>
      <c r="B24" s="14">
        <v>33.5</v>
      </c>
      <c r="C24" s="14">
        <v>22.6</v>
      </c>
      <c r="D24" s="33">
        <v>24</v>
      </c>
      <c r="E24" s="14">
        <v>23.5</v>
      </c>
      <c r="F24" s="13">
        <v>97</v>
      </c>
      <c r="G24" s="13">
        <v>69</v>
      </c>
      <c r="H24" s="13">
        <v>53</v>
      </c>
      <c r="I24" s="13">
        <v>64</v>
      </c>
      <c r="J24" s="14">
        <v>0</v>
      </c>
      <c r="K24" s="15">
        <v>54.63</v>
      </c>
      <c r="L24" s="15">
        <v>2.91</v>
      </c>
    </row>
    <row r="25" spans="1:12" ht="17.25">
      <c r="A25" s="13">
        <v>13</v>
      </c>
      <c r="B25" s="14">
        <v>33</v>
      </c>
      <c r="C25" s="14">
        <v>22.3</v>
      </c>
      <c r="D25" s="14">
        <v>23.9</v>
      </c>
      <c r="E25" s="14">
        <v>22</v>
      </c>
      <c r="F25" s="13">
        <v>85</v>
      </c>
      <c r="G25" s="13">
        <v>63</v>
      </c>
      <c r="H25" s="13">
        <v>59</v>
      </c>
      <c r="I25" s="13">
        <v>53</v>
      </c>
      <c r="J25" s="14">
        <v>0</v>
      </c>
      <c r="K25" s="15">
        <v>51.72</v>
      </c>
      <c r="L25" s="15">
        <v>4.0999999999999996</v>
      </c>
    </row>
    <row r="26" spans="1:12" ht="17.25">
      <c r="A26" s="13">
        <v>14</v>
      </c>
      <c r="B26" s="14">
        <v>34</v>
      </c>
      <c r="C26" s="14">
        <v>22.9</v>
      </c>
      <c r="D26" s="14">
        <v>25</v>
      </c>
      <c r="E26" s="14">
        <v>23</v>
      </c>
      <c r="F26" s="13">
        <v>84</v>
      </c>
      <c r="G26" s="13">
        <v>63</v>
      </c>
      <c r="H26" s="13">
        <v>59</v>
      </c>
      <c r="I26" s="13">
        <v>56</v>
      </c>
      <c r="J26" s="14">
        <v>0</v>
      </c>
      <c r="K26" s="15">
        <v>47.62</v>
      </c>
      <c r="L26" s="15">
        <v>2.16</v>
      </c>
    </row>
    <row r="27" spans="1:12" ht="17.25">
      <c r="A27" s="13">
        <v>15</v>
      </c>
      <c r="B27" s="14">
        <v>33.700000000000003</v>
      </c>
      <c r="C27" s="14">
        <v>23.5</v>
      </c>
      <c r="D27" s="14">
        <v>24</v>
      </c>
      <c r="E27" s="14">
        <v>23</v>
      </c>
      <c r="F27" s="13">
        <v>92</v>
      </c>
      <c r="G27" s="13">
        <v>63</v>
      </c>
      <c r="H27" s="13">
        <v>56</v>
      </c>
      <c r="I27" s="13">
        <v>57</v>
      </c>
      <c r="J27" s="14">
        <v>0</v>
      </c>
      <c r="K27" s="15">
        <v>45.46</v>
      </c>
      <c r="L27" s="15">
        <v>4.08</v>
      </c>
    </row>
    <row r="28" spans="1:12" ht="17.25">
      <c r="A28" s="13">
        <v>16</v>
      </c>
      <c r="B28" s="14">
        <v>32.5</v>
      </c>
      <c r="C28" s="14">
        <v>23.5</v>
      </c>
      <c r="D28" s="14">
        <v>24</v>
      </c>
      <c r="E28" s="14">
        <v>23.5</v>
      </c>
      <c r="F28" s="13">
        <v>97</v>
      </c>
      <c r="G28" s="13">
        <v>65</v>
      </c>
      <c r="H28" s="13">
        <v>57</v>
      </c>
      <c r="I28" s="13">
        <v>55</v>
      </c>
      <c r="J28" s="14">
        <v>1.2</v>
      </c>
      <c r="K28" s="15">
        <v>41.38</v>
      </c>
      <c r="L28" s="15">
        <v>2.1800000000000002</v>
      </c>
    </row>
    <row r="29" spans="1:12" ht="17.25">
      <c r="A29" s="13">
        <v>17</v>
      </c>
      <c r="B29" s="14">
        <v>34.299999999999997</v>
      </c>
      <c r="C29" s="14">
        <v>23.5</v>
      </c>
      <c r="D29" s="14">
        <v>25</v>
      </c>
      <c r="E29" s="14">
        <v>24</v>
      </c>
      <c r="F29" s="13">
        <v>92</v>
      </c>
      <c r="G29" s="13">
        <v>68</v>
      </c>
      <c r="H29" s="13">
        <v>49</v>
      </c>
      <c r="I29" s="13">
        <v>49</v>
      </c>
      <c r="J29" s="14">
        <v>0</v>
      </c>
      <c r="K29" s="15">
        <v>40.4</v>
      </c>
      <c r="L29" s="15">
        <v>3.36</v>
      </c>
    </row>
    <row r="30" spans="1:12" ht="17.25">
      <c r="A30" s="13">
        <v>18</v>
      </c>
      <c r="B30" s="14">
        <v>35</v>
      </c>
      <c r="C30" s="14">
        <v>23.9</v>
      </c>
      <c r="D30" s="14">
        <v>25</v>
      </c>
      <c r="E30" s="14">
        <v>24</v>
      </c>
      <c r="F30" s="13">
        <v>92</v>
      </c>
      <c r="G30" s="13">
        <v>65</v>
      </c>
      <c r="H30" s="13">
        <v>47</v>
      </c>
      <c r="I30" s="13">
        <v>47</v>
      </c>
      <c r="J30" s="14">
        <v>0</v>
      </c>
      <c r="K30" s="15">
        <v>37.04</v>
      </c>
      <c r="L30" s="15">
        <v>2.56</v>
      </c>
    </row>
    <row r="31" spans="1:12" ht="17.25">
      <c r="A31" s="13">
        <v>19</v>
      </c>
      <c r="B31" s="14">
        <v>34.5</v>
      </c>
      <c r="C31" s="14">
        <v>23.6</v>
      </c>
      <c r="D31" s="14">
        <v>25</v>
      </c>
      <c r="E31" s="14">
        <v>24</v>
      </c>
      <c r="F31" s="13">
        <v>92</v>
      </c>
      <c r="G31" s="13">
        <v>69</v>
      </c>
      <c r="H31" s="13">
        <v>61</v>
      </c>
      <c r="I31" s="13">
        <v>64</v>
      </c>
      <c r="J31" s="14">
        <v>0</v>
      </c>
      <c r="K31" s="15">
        <v>34.479999999999997</v>
      </c>
      <c r="L31" s="15">
        <v>3.23</v>
      </c>
    </row>
    <row r="32" spans="1:12" ht="17.25">
      <c r="A32" s="13">
        <v>20</v>
      </c>
      <c r="B32" s="14">
        <v>34.5</v>
      </c>
      <c r="C32" s="14">
        <v>24.3</v>
      </c>
      <c r="D32" s="14">
        <v>25</v>
      </c>
      <c r="E32" s="14">
        <v>24</v>
      </c>
      <c r="F32" s="13">
        <v>92</v>
      </c>
      <c r="G32" s="13">
        <v>61</v>
      </c>
      <c r="H32" s="13">
        <v>57</v>
      </c>
      <c r="I32" s="13">
        <v>56</v>
      </c>
      <c r="J32" s="14">
        <v>0</v>
      </c>
      <c r="K32" s="15">
        <v>31.25</v>
      </c>
      <c r="L32" s="15">
        <v>1.64</v>
      </c>
    </row>
    <row r="33" spans="1:15" ht="18" customHeight="1">
      <c r="A33" s="13">
        <v>21</v>
      </c>
      <c r="B33" s="14">
        <v>32.5</v>
      </c>
      <c r="C33" s="14">
        <v>23.6</v>
      </c>
      <c r="D33" s="14">
        <v>24.5</v>
      </c>
      <c r="E33" s="14">
        <v>22.2</v>
      </c>
      <c r="F33" s="13">
        <v>82</v>
      </c>
      <c r="G33" s="13">
        <v>68</v>
      </c>
      <c r="H33" s="13">
        <v>61</v>
      </c>
      <c r="I33" s="13">
        <v>61</v>
      </c>
      <c r="J33" s="14">
        <v>0</v>
      </c>
      <c r="K33" s="15">
        <v>29.61</v>
      </c>
      <c r="L33" s="15">
        <v>3.27</v>
      </c>
    </row>
    <row r="34" spans="1:15" ht="18" customHeight="1">
      <c r="A34" s="13">
        <v>22</v>
      </c>
      <c r="B34" s="34">
        <v>33</v>
      </c>
      <c r="C34" s="14">
        <v>21.9</v>
      </c>
      <c r="D34" s="14">
        <v>24.6</v>
      </c>
      <c r="E34" s="14">
        <v>22.5</v>
      </c>
      <c r="F34" s="13">
        <v>83</v>
      </c>
      <c r="G34" s="13">
        <v>64</v>
      </c>
      <c r="H34" s="13">
        <v>60</v>
      </c>
      <c r="I34" s="13">
        <v>59</v>
      </c>
      <c r="J34" s="14">
        <v>0</v>
      </c>
      <c r="K34" s="15">
        <v>26.34</v>
      </c>
      <c r="L34" s="15">
        <v>4.32</v>
      </c>
    </row>
    <row r="35" spans="1:15" ht="18" customHeight="1">
      <c r="A35" s="13">
        <v>23</v>
      </c>
      <c r="B35" s="14">
        <v>30.5</v>
      </c>
      <c r="C35" s="14">
        <v>22.2</v>
      </c>
      <c r="D35" s="14">
        <v>23</v>
      </c>
      <c r="E35" s="14">
        <v>22</v>
      </c>
      <c r="F35" s="13">
        <v>91</v>
      </c>
      <c r="G35" s="13">
        <v>74</v>
      </c>
      <c r="H35" s="13">
        <v>65</v>
      </c>
      <c r="I35" s="13">
        <v>70</v>
      </c>
      <c r="J35" s="14">
        <v>0</v>
      </c>
      <c r="K35" s="15">
        <v>22.02</v>
      </c>
      <c r="L35" s="15">
        <v>0.35</v>
      </c>
      <c r="N35" t="s">
        <v>21</v>
      </c>
    </row>
    <row r="36" spans="1:15" ht="18" customHeight="1">
      <c r="A36" s="13">
        <v>24</v>
      </c>
      <c r="B36" s="14">
        <v>31.5</v>
      </c>
      <c r="C36" s="14">
        <v>22.7</v>
      </c>
      <c r="D36" s="14">
        <v>23.5</v>
      </c>
      <c r="E36" s="14">
        <v>22.1</v>
      </c>
      <c r="F36" s="19">
        <v>88</v>
      </c>
      <c r="G36" s="13">
        <v>74</v>
      </c>
      <c r="H36" s="13">
        <v>66</v>
      </c>
      <c r="I36" s="13">
        <v>65</v>
      </c>
      <c r="J36" s="14">
        <v>0</v>
      </c>
      <c r="K36" s="15">
        <v>21.67</v>
      </c>
      <c r="L36" s="15">
        <v>4.3600000000000003</v>
      </c>
    </row>
    <row r="37" spans="1:15" ht="18" customHeight="1">
      <c r="A37" s="13">
        <v>25</v>
      </c>
      <c r="B37" s="34">
        <v>30.5</v>
      </c>
      <c r="C37" s="14">
        <v>22</v>
      </c>
      <c r="D37" s="14">
        <v>23</v>
      </c>
      <c r="E37" s="14">
        <v>22</v>
      </c>
      <c r="F37" s="13">
        <v>91</v>
      </c>
      <c r="G37" s="13">
        <v>64</v>
      </c>
      <c r="H37" s="13">
        <v>52</v>
      </c>
      <c r="I37" s="13">
        <v>58</v>
      </c>
      <c r="J37" s="14">
        <v>0</v>
      </c>
      <c r="K37" s="15">
        <v>17.309999999999999</v>
      </c>
      <c r="L37" s="15">
        <v>2.58</v>
      </c>
    </row>
    <row r="38" spans="1:15" ht="18" customHeight="1">
      <c r="A38" s="13">
        <v>26</v>
      </c>
      <c r="B38" s="14">
        <v>30.5</v>
      </c>
      <c r="C38" s="14">
        <v>20</v>
      </c>
      <c r="D38" s="14">
        <v>22</v>
      </c>
      <c r="E38" s="14">
        <v>20</v>
      </c>
      <c r="F38" s="13">
        <v>82</v>
      </c>
      <c r="G38" s="13">
        <v>68</v>
      </c>
      <c r="H38" s="13">
        <v>51</v>
      </c>
      <c r="I38" s="13">
        <v>56</v>
      </c>
      <c r="J38" s="14">
        <v>0</v>
      </c>
      <c r="K38" s="15" t="s">
        <v>76</v>
      </c>
      <c r="L38" s="15">
        <v>3.73</v>
      </c>
    </row>
    <row r="39" spans="1:15" ht="18" customHeight="1">
      <c r="A39" s="13">
        <v>27</v>
      </c>
      <c r="B39" s="14">
        <v>30.5</v>
      </c>
      <c r="C39" s="14">
        <v>19</v>
      </c>
      <c r="D39" s="14">
        <v>21</v>
      </c>
      <c r="E39" s="14">
        <v>19</v>
      </c>
      <c r="F39" s="13">
        <v>82</v>
      </c>
      <c r="G39" s="13">
        <v>70</v>
      </c>
      <c r="H39" s="13">
        <v>50</v>
      </c>
      <c r="I39" s="13">
        <v>46</v>
      </c>
      <c r="J39" s="14">
        <v>0</v>
      </c>
      <c r="K39" s="15">
        <v>66.900000000000006</v>
      </c>
      <c r="L39" s="15">
        <v>3.63</v>
      </c>
      <c r="O39" s="25"/>
    </row>
    <row r="40" spans="1:15" ht="18" customHeight="1">
      <c r="A40" s="13">
        <v>28</v>
      </c>
      <c r="B40" s="14">
        <v>31</v>
      </c>
      <c r="C40" s="14">
        <v>19</v>
      </c>
      <c r="D40" s="14">
        <v>20.5</v>
      </c>
      <c r="E40" s="14">
        <v>19.5</v>
      </c>
      <c r="F40" s="13">
        <v>91</v>
      </c>
      <c r="G40" s="13">
        <v>71</v>
      </c>
      <c r="H40" s="13">
        <v>51</v>
      </c>
      <c r="I40" s="13">
        <v>56</v>
      </c>
      <c r="J40" s="14">
        <v>0</v>
      </c>
      <c r="K40" s="15">
        <v>63.27</v>
      </c>
      <c r="L40" s="15">
        <v>2.85</v>
      </c>
    </row>
    <row r="41" spans="1:15" ht="18" customHeight="1">
      <c r="A41" s="13">
        <v>29</v>
      </c>
      <c r="B41" s="14">
        <v>32.200000000000003</v>
      </c>
      <c r="C41" s="14">
        <v>19.5</v>
      </c>
      <c r="D41" s="14">
        <v>21</v>
      </c>
      <c r="E41" s="14">
        <v>20</v>
      </c>
      <c r="F41" s="13">
        <v>91</v>
      </c>
      <c r="G41" s="13">
        <v>70</v>
      </c>
      <c r="H41" s="13">
        <v>62</v>
      </c>
      <c r="I41" s="13">
        <v>61</v>
      </c>
      <c r="J41" s="14">
        <v>0</v>
      </c>
      <c r="K41" s="15">
        <v>60.42</v>
      </c>
      <c r="L41" s="15">
        <v>1.95</v>
      </c>
    </row>
    <row r="42" spans="1:15" ht="18" customHeight="1">
      <c r="A42" s="13">
        <v>30</v>
      </c>
      <c r="B42" s="14">
        <v>31.5</v>
      </c>
      <c r="C42" s="14">
        <v>19.8</v>
      </c>
      <c r="D42" s="14">
        <v>21.3</v>
      </c>
      <c r="E42" s="14">
        <v>20.5</v>
      </c>
      <c r="F42" s="13">
        <v>93</v>
      </c>
      <c r="G42" s="13">
        <v>68</v>
      </c>
      <c r="H42" s="13">
        <v>50</v>
      </c>
      <c r="I42" s="13">
        <v>53</v>
      </c>
      <c r="J42" s="14">
        <v>0</v>
      </c>
      <c r="K42" s="15">
        <v>58.47</v>
      </c>
      <c r="L42" s="15">
        <v>3.07</v>
      </c>
    </row>
    <row r="43" spans="1:15" ht="18" customHeight="1">
      <c r="A43" s="13">
        <v>31</v>
      </c>
      <c r="B43" s="14"/>
      <c r="C43" s="13"/>
      <c r="D43" s="14"/>
      <c r="E43" s="19"/>
      <c r="F43" s="13"/>
      <c r="G43" s="13"/>
      <c r="H43" s="13"/>
      <c r="I43" s="13"/>
      <c r="J43" s="14"/>
      <c r="K43" s="20"/>
      <c r="L43" s="15"/>
    </row>
    <row r="44" spans="1:15" ht="18" customHeight="1">
      <c r="A44" s="17" t="s">
        <v>15</v>
      </c>
      <c r="B44" s="13">
        <f>SUM(B13:B43)</f>
        <v>950.7</v>
      </c>
      <c r="C44" s="13">
        <f t="shared" ref="C44:L44" si="0">SUM(C13:C43)</f>
        <v>658.1</v>
      </c>
      <c r="D44" s="13">
        <f t="shared" si="0"/>
        <v>698.99999999999989</v>
      </c>
      <c r="E44" s="13">
        <f>SUM(E13:E43)</f>
        <v>654.9</v>
      </c>
      <c r="F44" s="18">
        <f>SUM(F13:F43)</f>
        <v>2633</v>
      </c>
      <c r="G44" s="18">
        <f>SUM(G13:G43)</f>
        <v>2119</v>
      </c>
      <c r="H44" s="18">
        <f t="shared" si="0"/>
        <v>1843</v>
      </c>
      <c r="I44" s="18">
        <f t="shared" si="0"/>
        <v>1858</v>
      </c>
      <c r="J44" s="14">
        <f>SUM(J13:J43)</f>
        <v>1.2</v>
      </c>
      <c r="K44" s="15" t="s">
        <v>17</v>
      </c>
      <c r="L44" s="15">
        <f t="shared" si="0"/>
        <v>83.44</v>
      </c>
    </row>
    <row r="45" spans="1:15" ht="18" customHeight="1">
      <c r="A45" s="17" t="s">
        <v>16</v>
      </c>
      <c r="B45" s="14">
        <f t="shared" ref="B45:I45" si="1">B44/30</f>
        <v>31.69</v>
      </c>
      <c r="C45" s="14">
        <f>C44/30</f>
        <v>21.936666666666667</v>
      </c>
      <c r="D45" s="14">
        <f t="shared" si="1"/>
        <v>23.299999999999997</v>
      </c>
      <c r="E45" s="14">
        <f t="shared" si="1"/>
        <v>21.83</v>
      </c>
      <c r="F45" s="15">
        <f t="shared" si="1"/>
        <v>87.766666666666666</v>
      </c>
      <c r="G45" s="15">
        <f t="shared" si="1"/>
        <v>70.63333333333334</v>
      </c>
      <c r="H45" s="15">
        <f t="shared" si="1"/>
        <v>61.43333333333333</v>
      </c>
      <c r="I45" s="15">
        <f t="shared" si="1"/>
        <v>61.93333333333333</v>
      </c>
      <c r="J45" s="14">
        <f>J44/1</f>
        <v>1.2</v>
      </c>
      <c r="K45" s="15" t="s">
        <v>17</v>
      </c>
      <c r="L45" s="15">
        <f>L44/30</f>
        <v>2.7813333333333334</v>
      </c>
    </row>
    <row r="46" spans="1:15" ht="18" customHeight="1">
      <c r="A46" s="24" t="s">
        <v>66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5118110236220474" right="0.15748031496062992" top="0.27559055118110237" bottom="0.19685039370078741" header="0.27559055118110237" footer="0.35433070866141736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110" zoomScaleNormal="110" workbookViewId="0">
      <selection activeCell="P15" sqref="P14:P15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75" t="s">
        <v>20</v>
      </c>
      <c r="J1" s="75"/>
      <c r="K1" s="75"/>
      <c r="L1" s="75"/>
      <c r="M1" s="1"/>
    </row>
    <row r="2" spans="1:13" ht="21">
      <c r="A2" s="1"/>
      <c r="B2" s="2"/>
      <c r="C2" s="1"/>
      <c r="D2" s="1"/>
      <c r="E2" s="1"/>
      <c r="F2" s="1"/>
      <c r="G2" s="1" t="s">
        <v>78</v>
      </c>
      <c r="H2" s="1"/>
      <c r="I2" s="1"/>
      <c r="J2" s="1"/>
      <c r="K2" s="3"/>
      <c r="L2" s="3"/>
    </row>
    <row r="3" spans="1:13" ht="21">
      <c r="A3" s="1" t="s">
        <v>33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18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22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77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3" t="s">
        <v>1</v>
      </c>
      <c r="B9" s="77" t="s">
        <v>19</v>
      </c>
      <c r="C9" s="77"/>
      <c r="D9" s="77"/>
      <c r="E9" s="78"/>
      <c r="F9" s="79" t="s">
        <v>2</v>
      </c>
      <c r="G9" s="80"/>
      <c r="H9" s="80"/>
      <c r="I9" s="81"/>
      <c r="J9" s="69" t="s">
        <v>3</v>
      </c>
      <c r="K9" s="85" t="s">
        <v>4</v>
      </c>
      <c r="L9" s="78"/>
    </row>
    <row r="10" spans="1:13" ht="17.25">
      <c r="A10" s="76"/>
      <c r="B10" s="69"/>
      <c r="C10" s="69"/>
      <c r="D10" s="85" t="s">
        <v>5</v>
      </c>
      <c r="E10" s="78"/>
      <c r="F10" s="82"/>
      <c r="G10" s="83"/>
      <c r="H10" s="83"/>
      <c r="I10" s="84"/>
      <c r="J10" s="71" t="s">
        <v>6</v>
      </c>
      <c r="K10" s="86" t="s">
        <v>7</v>
      </c>
      <c r="L10" s="86" t="s">
        <v>8</v>
      </c>
    </row>
    <row r="11" spans="1:13" ht="17.25">
      <c r="A11" s="76"/>
      <c r="B11" s="71" t="s">
        <v>9</v>
      </c>
      <c r="C11" s="71" t="s">
        <v>10</v>
      </c>
      <c r="D11" s="69" t="s">
        <v>11</v>
      </c>
      <c r="E11" s="72" t="s">
        <v>11</v>
      </c>
      <c r="F11" s="73" t="s">
        <v>5</v>
      </c>
      <c r="G11" s="73" t="s">
        <v>23</v>
      </c>
      <c r="H11" s="73" t="s">
        <v>24</v>
      </c>
      <c r="I11" s="73" t="s">
        <v>25</v>
      </c>
      <c r="J11" s="71" t="s">
        <v>12</v>
      </c>
      <c r="K11" s="87"/>
      <c r="L11" s="87"/>
    </row>
    <row r="12" spans="1:13" ht="17.25">
      <c r="A12" s="74"/>
      <c r="B12" s="70"/>
      <c r="C12" s="70"/>
      <c r="D12" s="70" t="s">
        <v>13</v>
      </c>
      <c r="E12" s="11" t="s">
        <v>14</v>
      </c>
      <c r="F12" s="74"/>
      <c r="G12" s="74"/>
      <c r="H12" s="74"/>
      <c r="I12" s="74"/>
      <c r="J12" s="12"/>
      <c r="K12" s="88"/>
      <c r="L12" s="88"/>
    </row>
    <row r="13" spans="1:13" ht="17.25">
      <c r="A13" s="13">
        <v>1</v>
      </c>
      <c r="B13" s="14">
        <v>32</v>
      </c>
      <c r="C13" s="14">
        <v>19</v>
      </c>
      <c r="D13" s="14">
        <v>20.5</v>
      </c>
      <c r="E13" s="14">
        <v>19</v>
      </c>
      <c r="F13" s="70">
        <v>87</v>
      </c>
      <c r="G13" s="70">
        <v>64</v>
      </c>
      <c r="H13" s="70">
        <v>48</v>
      </c>
      <c r="I13" s="70">
        <v>49</v>
      </c>
      <c r="J13" s="14">
        <v>0</v>
      </c>
      <c r="K13" s="15">
        <v>55.4</v>
      </c>
      <c r="L13" s="15">
        <v>3.95</v>
      </c>
    </row>
    <row r="14" spans="1:13" ht="17.25">
      <c r="A14" s="13">
        <v>2</v>
      </c>
      <c r="B14" s="14">
        <v>31.8</v>
      </c>
      <c r="C14" s="14">
        <v>20</v>
      </c>
      <c r="D14" s="14">
        <v>21</v>
      </c>
      <c r="E14" s="14">
        <v>20</v>
      </c>
      <c r="F14" s="13">
        <v>91</v>
      </c>
      <c r="G14" s="13">
        <v>62</v>
      </c>
      <c r="H14" s="13">
        <v>44</v>
      </c>
      <c r="I14" s="13">
        <v>52</v>
      </c>
      <c r="J14" s="14">
        <v>0</v>
      </c>
      <c r="K14" s="15">
        <v>51.45</v>
      </c>
      <c r="L14" s="15">
        <v>3.09</v>
      </c>
    </row>
    <row r="15" spans="1:13" ht="17.25">
      <c r="A15" s="13">
        <v>3</v>
      </c>
      <c r="B15" s="14">
        <v>31.5</v>
      </c>
      <c r="C15" s="14">
        <v>18.8</v>
      </c>
      <c r="D15" s="14">
        <v>20</v>
      </c>
      <c r="E15" s="14">
        <v>19</v>
      </c>
      <c r="F15" s="13">
        <v>91</v>
      </c>
      <c r="G15" s="13">
        <v>68</v>
      </c>
      <c r="H15" s="13">
        <v>51</v>
      </c>
      <c r="I15" s="13">
        <v>58</v>
      </c>
      <c r="J15" s="14">
        <v>0</v>
      </c>
      <c r="K15" s="15">
        <v>48.36</v>
      </c>
      <c r="L15" s="15">
        <v>1.6</v>
      </c>
    </row>
    <row r="16" spans="1:13" ht="17.25">
      <c r="A16" s="13">
        <v>4</v>
      </c>
      <c r="B16" s="14">
        <v>32.5</v>
      </c>
      <c r="C16" s="14">
        <v>18.2</v>
      </c>
      <c r="D16" s="14">
        <v>22</v>
      </c>
      <c r="E16" s="14">
        <v>20</v>
      </c>
      <c r="F16" s="13">
        <v>82</v>
      </c>
      <c r="G16" s="13">
        <v>70</v>
      </c>
      <c r="H16" s="13">
        <v>44</v>
      </c>
      <c r="I16" s="13">
        <v>44</v>
      </c>
      <c r="J16" s="14">
        <v>0</v>
      </c>
      <c r="K16" s="16">
        <v>46.76</v>
      </c>
      <c r="L16" s="15">
        <v>3.26</v>
      </c>
    </row>
    <row r="17" spans="1:12" ht="17.25">
      <c r="A17" s="13">
        <v>5</v>
      </c>
      <c r="B17" s="14">
        <v>32</v>
      </c>
      <c r="C17" s="14">
        <v>19</v>
      </c>
      <c r="D17" s="14">
        <v>21</v>
      </c>
      <c r="E17" s="14">
        <v>19.5</v>
      </c>
      <c r="F17" s="13">
        <v>87</v>
      </c>
      <c r="G17" s="19">
        <v>62</v>
      </c>
      <c r="H17" s="13">
        <v>50</v>
      </c>
      <c r="I17" s="13">
        <v>64</v>
      </c>
      <c r="J17" s="14">
        <v>0</v>
      </c>
      <c r="K17" s="15">
        <v>43.5</v>
      </c>
      <c r="L17" s="15">
        <v>2.08</v>
      </c>
    </row>
    <row r="18" spans="1:12" ht="17.25">
      <c r="A18" s="13">
        <v>6</v>
      </c>
      <c r="B18" s="14">
        <v>31</v>
      </c>
      <c r="C18" s="14">
        <v>19</v>
      </c>
      <c r="D18" s="14">
        <v>23</v>
      </c>
      <c r="E18" s="14">
        <v>21.5</v>
      </c>
      <c r="F18" s="13">
        <v>88</v>
      </c>
      <c r="G18" s="13">
        <v>84</v>
      </c>
      <c r="H18" s="13">
        <v>63</v>
      </c>
      <c r="I18" s="13">
        <v>63</v>
      </c>
      <c r="J18" s="14">
        <v>0</v>
      </c>
      <c r="K18" s="15">
        <v>41.42</v>
      </c>
      <c r="L18" s="15">
        <v>4.18</v>
      </c>
    </row>
    <row r="19" spans="1:12" ht="17.25">
      <c r="A19" s="13">
        <v>7</v>
      </c>
      <c r="B19" s="14">
        <v>31</v>
      </c>
      <c r="C19" s="14">
        <v>20.6</v>
      </c>
      <c r="D19" s="14">
        <v>21.5</v>
      </c>
      <c r="E19" s="14">
        <v>20</v>
      </c>
      <c r="F19" s="13">
        <v>87</v>
      </c>
      <c r="G19" s="13">
        <v>85</v>
      </c>
      <c r="H19" s="13">
        <v>69</v>
      </c>
      <c r="I19" s="13">
        <v>69</v>
      </c>
      <c r="J19" s="14">
        <v>0</v>
      </c>
      <c r="K19" s="15">
        <v>37.24</v>
      </c>
      <c r="L19" s="15">
        <v>1.27</v>
      </c>
    </row>
    <row r="20" spans="1:12" ht="17.25">
      <c r="A20" s="13">
        <v>8</v>
      </c>
      <c r="B20" s="14">
        <v>30.5</v>
      </c>
      <c r="C20" s="14">
        <v>21.5</v>
      </c>
      <c r="D20" s="14">
        <v>22</v>
      </c>
      <c r="E20" s="14">
        <v>20.5</v>
      </c>
      <c r="F20" s="13">
        <v>87</v>
      </c>
      <c r="G20" s="13">
        <v>76</v>
      </c>
      <c r="H20" s="13">
        <v>65</v>
      </c>
      <c r="I20" s="13">
        <v>68</v>
      </c>
      <c r="J20" s="14">
        <v>0</v>
      </c>
      <c r="K20" s="15">
        <v>35.97</v>
      </c>
      <c r="L20" s="15">
        <v>2.44</v>
      </c>
    </row>
    <row r="21" spans="1:12" ht="17.25">
      <c r="A21" s="13">
        <v>9</v>
      </c>
      <c r="B21" s="14">
        <v>30</v>
      </c>
      <c r="C21" s="14">
        <v>21.9</v>
      </c>
      <c r="D21" s="14">
        <v>22.5</v>
      </c>
      <c r="E21" s="14">
        <v>21.5</v>
      </c>
      <c r="F21" s="13">
        <v>91</v>
      </c>
      <c r="G21" s="13">
        <v>74</v>
      </c>
      <c r="H21" s="13">
        <v>56</v>
      </c>
      <c r="I21" s="13">
        <v>55</v>
      </c>
      <c r="J21" s="14">
        <v>0</v>
      </c>
      <c r="K21" s="15">
        <v>33.53</v>
      </c>
      <c r="L21" s="15">
        <v>2.6</v>
      </c>
    </row>
    <row r="22" spans="1:12" ht="17.25">
      <c r="A22" s="13">
        <v>10</v>
      </c>
      <c r="B22" s="14">
        <v>31.5</v>
      </c>
      <c r="C22" s="14">
        <v>22</v>
      </c>
      <c r="D22" s="14">
        <v>22.5</v>
      </c>
      <c r="E22" s="14">
        <v>21.5</v>
      </c>
      <c r="F22" s="13">
        <v>91</v>
      </c>
      <c r="G22" s="13">
        <v>63</v>
      </c>
      <c r="H22" s="13">
        <v>47</v>
      </c>
      <c r="I22" s="13">
        <v>48</v>
      </c>
      <c r="J22" s="14">
        <v>0</v>
      </c>
      <c r="K22" s="15">
        <v>30.93</v>
      </c>
      <c r="L22" s="15">
        <v>3.01</v>
      </c>
    </row>
    <row r="23" spans="1:12" ht="17.25">
      <c r="A23" s="13">
        <v>11</v>
      </c>
      <c r="B23" s="14">
        <v>33</v>
      </c>
      <c r="C23" s="14">
        <v>22</v>
      </c>
      <c r="D23" s="14">
        <v>23</v>
      </c>
      <c r="E23" s="14">
        <v>22</v>
      </c>
      <c r="F23" s="13">
        <v>91</v>
      </c>
      <c r="G23" s="13">
        <v>67</v>
      </c>
      <c r="H23" s="13">
        <v>50</v>
      </c>
      <c r="I23" s="13">
        <v>48</v>
      </c>
      <c r="J23" s="14">
        <v>0</v>
      </c>
      <c r="K23" s="15">
        <v>27.92</v>
      </c>
      <c r="L23" s="15">
        <v>2.86</v>
      </c>
    </row>
    <row r="24" spans="1:12" ht="17.25">
      <c r="A24" s="13">
        <v>12</v>
      </c>
      <c r="B24" s="14">
        <v>32.200000000000003</v>
      </c>
      <c r="C24" s="14">
        <v>23.5</v>
      </c>
      <c r="D24" s="33">
        <v>25</v>
      </c>
      <c r="E24" s="14">
        <v>23.5</v>
      </c>
      <c r="F24" s="13">
        <v>88</v>
      </c>
      <c r="G24" s="13">
        <v>68</v>
      </c>
      <c r="H24" s="13">
        <v>58</v>
      </c>
      <c r="I24" s="13">
        <v>58</v>
      </c>
      <c r="J24" s="14">
        <v>0</v>
      </c>
      <c r="K24" s="15">
        <v>25.06</v>
      </c>
      <c r="L24" s="15">
        <v>4.8</v>
      </c>
    </row>
    <row r="25" spans="1:12" ht="17.25">
      <c r="A25" s="13">
        <v>13</v>
      </c>
      <c r="B25" s="14">
        <v>33</v>
      </c>
      <c r="C25" s="14">
        <v>22.2</v>
      </c>
      <c r="D25" s="14">
        <v>23</v>
      </c>
      <c r="E25" s="14">
        <v>22</v>
      </c>
      <c r="F25" s="13">
        <v>91</v>
      </c>
      <c r="G25" s="13">
        <v>68</v>
      </c>
      <c r="H25" s="13">
        <v>51</v>
      </c>
      <c r="I25" s="13">
        <v>49</v>
      </c>
      <c r="J25" s="14">
        <v>0</v>
      </c>
      <c r="K25" s="15">
        <v>20.260000000000002</v>
      </c>
      <c r="L25" s="15">
        <v>3.96</v>
      </c>
    </row>
    <row r="26" spans="1:12" ht="17.25">
      <c r="A26" s="13">
        <v>14</v>
      </c>
      <c r="B26" s="14">
        <v>33</v>
      </c>
      <c r="C26" s="14">
        <v>21.1</v>
      </c>
      <c r="D26" s="14">
        <v>21.5</v>
      </c>
      <c r="E26" s="14">
        <v>20.5</v>
      </c>
      <c r="F26" s="13">
        <v>91</v>
      </c>
      <c r="G26" s="13">
        <v>62</v>
      </c>
      <c r="H26" s="13">
        <v>56</v>
      </c>
      <c r="I26" s="13">
        <v>54</v>
      </c>
      <c r="J26" s="14">
        <v>0</v>
      </c>
      <c r="K26" s="15">
        <v>16.3</v>
      </c>
      <c r="L26" s="15">
        <v>3.2</v>
      </c>
    </row>
    <row r="27" spans="1:12" ht="17.25">
      <c r="A27" s="13">
        <v>15</v>
      </c>
      <c r="B27" s="14">
        <v>32.5</v>
      </c>
      <c r="C27" s="14">
        <v>18</v>
      </c>
      <c r="D27" s="14">
        <v>19</v>
      </c>
      <c r="E27" s="14">
        <v>18</v>
      </c>
      <c r="F27" s="13">
        <v>90</v>
      </c>
      <c r="G27" s="13">
        <v>67</v>
      </c>
      <c r="H27" s="13">
        <v>48</v>
      </c>
      <c r="I27" s="13">
        <v>47</v>
      </c>
      <c r="J27" s="14">
        <v>0</v>
      </c>
      <c r="K27" s="15" t="s">
        <v>79</v>
      </c>
      <c r="L27" s="15">
        <v>4.12</v>
      </c>
    </row>
    <row r="28" spans="1:12" ht="17.25">
      <c r="A28" s="13">
        <v>16</v>
      </c>
      <c r="B28" s="14">
        <v>32</v>
      </c>
      <c r="C28" s="14">
        <v>19.5</v>
      </c>
      <c r="D28" s="14">
        <v>21</v>
      </c>
      <c r="E28" s="14">
        <v>20</v>
      </c>
      <c r="F28" s="13">
        <v>91</v>
      </c>
      <c r="G28" s="13">
        <v>57</v>
      </c>
      <c r="H28" s="13">
        <v>47</v>
      </c>
      <c r="I28" s="13">
        <v>47</v>
      </c>
      <c r="J28" s="14">
        <v>0</v>
      </c>
      <c r="K28" s="15">
        <v>57.53</v>
      </c>
      <c r="L28" s="15">
        <v>2.19</v>
      </c>
    </row>
    <row r="29" spans="1:12" ht="17.25">
      <c r="A29" s="13">
        <v>17</v>
      </c>
      <c r="B29" s="14">
        <v>31</v>
      </c>
      <c r="C29" s="14">
        <v>18.5</v>
      </c>
      <c r="D29" s="14">
        <v>20</v>
      </c>
      <c r="E29" s="14">
        <v>19</v>
      </c>
      <c r="F29" s="13">
        <v>91</v>
      </c>
      <c r="G29" s="13">
        <v>50</v>
      </c>
      <c r="H29" s="13">
        <v>43</v>
      </c>
      <c r="I29" s="13">
        <v>49</v>
      </c>
      <c r="J29" s="14">
        <v>0</v>
      </c>
      <c r="K29" s="15">
        <v>55.34</v>
      </c>
      <c r="L29" s="15">
        <v>3.63</v>
      </c>
    </row>
    <row r="30" spans="1:12" ht="17.25">
      <c r="A30" s="13">
        <v>18</v>
      </c>
      <c r="B30" s="14">
        <v>28</v>
      </c>
      <c r="C30" s="14">
        <v>16.2</v>
      </c>
      <c r="D30" s="14">
        <v>18.8</v>
      </c>
      <c r="E30" s="14">
        <v>16.5</v>
      </c>
      <c r="F30" s="13">
        <v>79</v>
      </c>
      <c r="G30" s="13">
        <v>61</v>
      </c>
      <c r="H30" s="13">
        <v>57</v>
      </c>
      <c r="I30" s="13">
        <v>56</v>
      </c>
      <c r="J30" s="14">
        <v>0</v>
      </c>
      <c r="K30" s="15">
        <v>51.71</v>
      </c>
      <c r="L30" s="15">
        <v>3.88</v>
      </c>
    </row>
    <row r="31" spans="1:12" ht="17.25">
      <c r="A31" s="13">
        <v>19</v>
      </c>
      <c r="B31" s="14">
        <v>26</v>
      </c>
      <c r="C31" s="14">
        <v>13.2</v>
      </c>
      <c r="D31" s="14">
        <v>16.2</v>
      </c>
      <c r="E31" s="14">
        <v>15</v>
      </c>
      <c r="F31" s="13">
        <v>87</v>
      </c>
      <c r="G31" s="13">
        <v>84</v>
      </c>
      <c r="H31" s="13">
        <v>66</v>
      </c>
      <c r="I31" s="13">
        <v>61</v>
      </c>
      <c r="J31" s="14">
        <v>0</v>
      </c>
      <c r="K31" s="15">
        <v>47.83</v>
      </c>
      <c r="L31" s="15">
        <v>2.63</v>
      </c>
    </row>
    <row r="32" spans="1:12" ht="17.25">
      <c r="A32" s="13">
        <v>20</v>
      </c>
      <c r="B32" s="14">
        <v>25</v>
      </c>
      <c r="C32" s="14">
        <v>11.4</v>
      </c>
      <c r="D32" s="14">
        <v>14.4</v>
      </c>
      <c r="E32" s="14">
        <v>13</v>
      </c>
      <c r="F32" s="13">
        <v>85</v>
      </c>
      <c r="G32" s="13">
        <v>56</v>
      </c>
      <c r="H32" s="13">
        <v>31</v>
      </c>
      <c r="I32" s="13">
        <v>31</v>
      </c>
      <c r="J32" s="14">
        <v>0</v>
      </c>
      <c r="K32" s="15">
        <v>45.2</v>
      </c>
      <c r="L32" s="15">
        <v>4.53</v>
      </c>
    </row>
    <row r="33" spans="1:15" ht="18" customHeight="1">
      <c r="A33" s="13">
        <v>21</v>
      </c>
      <c r="B33" s="14">
        <v>25.8</v>
      </c>
      <c r="C33" s="14">
        <v>8.5</v>
      </c>
      <c r="D33" s="14">
        <v>12.5</v>
      </c>
      <c r="E33" s="14">
        <v>10.5</v>
      </c>
      <c r="F33" s="13">
        <v>76</v>
      </c>
      <c r="G33" s="13">
        <v>51</v>
      </c>
      <c r="H33" s="13">
        <v>31</v>
      </c>
      <c r="I33" s="13">
        <v>29</v>
      </c>
      <c r="J33" s="14">
        <v>0</v>
      </c>
      <c r="K33" s="15">
        <v>40.67</v>
      </c>
      <c r="L33" s="15">
        <v>2.96</v>
      </c>
    </row>
    <row r="34" spans="1:15" ht="18" customHeight="1">
      <c r="A34" s="13">
        <v>22</v>
      </c>
      <c r="B34" s="34">
        <v>27.5</v>
      </c>
      <c r="C34" s="14">
        <v>10</v>
      </c>
      <c r="D34" s="14">
        <v>12</v>
      </c>
      <c r="E34" s="14">
        <v>11</v>
      </c>
      <c r="F34" s="13">
        <v>88</v>
      </c>
      <c r="G34" s="13">
        <v>53</v>
      </c>
      <c r="H34" s="13">
        <v>36</v>
      </c>
      <c r="I34" s="13">
        <v>41</v>
      </c>
      <c r="J34" s="14">
        <v>0</v>
      </c>
      <c r="K34" s="15">
        <v>37.71</v>
      </c>
      <c r="L34" s="15">
        <v>3.54</v>
      </c>
    </row>
    <row r="35" spans="1:15" ht="18" customHeight="1">
      <c r="A35" s="13">
        <v>23</v>
      </c>
      <c r="B35" s="14">
        <v>30</v>
      </c>
      <c r="C35" s="14">
        <v>11.5</v>
      </c>
      <c r="D35" s="14">
        <v>15.5</v>
      </c>
      <c r="E35" s="14">
        <v>14.5</v>
      </c>
      <c r="F35" s="13">
        <v>89</v>
      </c>
      <c r="G35" s="13">
        <v>58</v>
      </c>
      <c r="H35" s="13">
        <v>36</v>
      </c>
      <c r="I35" s="13">
        <v>35</v>
      </c>
      <c r="J35" s="14">
        <v>0</v>
      </c>
      <c r="K35" s="15">
        <v>34.17</v>
      </c>
      <c r="L35" s="15">
        <v>2.82</v>
      </c>
      <c r="N35" t="s">
        <v>21</v>
      </c>
    </row>
    <row r="36" spans="1:15" ht="18" customHeight="1">
      <c r="A36" s="13">
        <v>24</v>
      </c>
      <c r="B36" s="14">
        <v>31</v>
      </c>
      <c r="C36" s="14">
        <v>13.5</v>
      </c>
      <c r="D36" s="14">
        <v>15.5</v>
      </c>
      <c r="E36" s="14">
        <v>15</v>
      </c>
      <c r="F36" s="19">
        <v>96</v>
      </c>
      <c r="G36" s="13">
        <v>64</v>
      </c>
      <c r="H36" s="13">
        <v>41</v>
      </c>
      <c r="I36" s="13">
        <v>43</v>
      </c>
      <c r="J36" s="14">
        <v>0</v>
      </c>
      <c r="K36" s="15">
        <v>31.35</v>
      </c>
      <c r="L36" s="15">
        <v>2.0299999999999998</v>
      </c>
    </row>
    <row r="37" spans="1:15" ht="18" customHeight="1">
      <c r="A37" s="13">
        <v>25</v>
      </c>
      <c r="B37" s="34">
        <v>29</v>
      </c>
      <c r="C37" s="14">
        <v>15.2</v>
      </c>
      <c r="D37" s="14">
        <v>17.899999999999999</v>
      </c>
      <c r="E37" s="14">
        <v>16.5</v>
      </c>
      <c r="F37" s="13">
        <v>86</v>
      </c>
      <c r="G37" s="13">
        <v>62</v>
      </c>
      <c r="H37" s="13">
        <v>49</v>
      </c>
      <c r="I37" s="13">
        <v>44</v>
      </c>
      <c r="J37" s="14">
        <v>0</v>
      </c>
      <c r="K37" s="15">
        <v>29.32</v>
      </c>
      <c r="L37" s="15">
        <v>4.04</v>
      </c>
    </row>
    <row r="38" spans="1:15" ht="18" customHeight="1">
      <c r="A38" s="13">
        <v>26</v>
      </c>
      <c r="B38" s="14">
        <v>28</v>
      </c>
      <c r="C38" s="14">
        <v>16</v>
      </c>
      <c r="D38" s="14">
        <v>17</v>
      </c>
      <c r="E38" s="14">
        <v>16</v>
      </c>
      <c r="F38" s="13">
        <v>90</v>
      </c>
      <c r="G38" s="13">
        <v>90</v>
      </c>
      <c r="H38" s="13">
        <v>65</v>
      </c>
      <c r="I38" s="13">
        <v>59</v>
      </c>
      <c r="J38" s="14">
        <v>4.5</v>
      </c>
      <c r="K38" s="15" t="s">
        <v>80</v>
      </c>
      <c r="L38" s="15">
        <v>2.17</v>
      </c>
    </row>
    <row r="39" spans="1:15" ht="18" customHeight="1">
      <c r="A39" s="13">
        <v>27</v>
      </c>
      <c r="B39" s="14">
        <v>30.5</v>
      </c>
      <c r="C39" s="14">
        <v>17</v>
      </c>
      <c r="D39" s="14">
        <v>19</v>
      </c>
      <c r="E39" s="14">
        <v>18</v>
      </c>
      <c r="F39" s="13">
        <v>90</v>
      </c>
      <c r="G39" s="13">
        <v>90</v>
      </c>
      <c r="H39" s="13">
        <v>91</v>
      </c>
      <c r="I39" s="13">
        <v>94</v>
      </c>
      <c r="J39" s="14">
        <v>5.9</v>
      </c>
      <c r="K39" s="15">
        <v>71.25</v>
      </c>
      <c r="L39" s="15">
        <v>3.34</v>
      </c>
      <c r="O39" s="25"/>
    </row>
    <row r="40" spans="1:15" ht="18" customHeight="1">
      <c r="A40" s="13">
        <v>28</v>
      </c>
      <c r="B40" s="14">
        <v>21.3</v>
      </c>
      <c r="C40" s="14">
        <v>18.7</v>
      </c>
      <c r="D40" s="14">
        <v>19</v>
      </c>
      <c r="E40" s="14">
        <v>18.5</v>
      </c>
      <c r="F40" s="13">
        <v>96</v>
      </c>
      <c r="G40" s="13">
        <v>92</v>
      </c>
      <c r="H40" s="13">
        <v>91</v>
      </c>
      <c r="I40" s="13">
        <v>91</v>
      </c>
      <c r="J40" s="14">
        <v>3.2</v>
      </c>
      <c r="K40" s="15">
        <v>73.81</v>
      </c>
      <c r="L40" s="15">
        <v>0.76</v>
      </c>
    </row>
    <row r="41" spans="1:15" ht="18" customHeight="1">
      <c r="A41" s="13">
        <v>29</v>
      </c>
      <c r="B41" s="14">
        <v>29</v>
      </c>
      <c r="C41" s="14">
        <v>19.5</v>
      </c>
      <c r="D41" s="14">
        <v>21</v>
      </c>
      <c r="E41" s="14">
        <v>20</v>
      </c>
      <c r="F41" s="13">
        <v>91</v>
      </c>
      <c r="G41" s="13">
        <v>77</v>
      </c>
      <c r="H41" s="13">
        <v>61</v>
      </c>
      <c r="I41" s="13">
        <v>67</v>
      </c>
      <c r="J41" s="14">
        <v>0</v>
      </c>
      <c r="K41" s="15">
        <v>76.25</v>
      </c>
      <c r="L41" s="15">
        <v>3.77</v>
      </c>
    </row>
    <row r="42" spans="1:15" ht="18" customHeight="1">
      <c r="A42" s="13">
        <v>30</v>
      </c>
      <c r="B42" s="14">
        <v>31</v>
      </c>
      <c r="C42" s="14">
        <v>20</v>
      </c>
      <c r="D42" s="14">
        <v>21</v>
      </c>
      <c r="E42" s="14">
        <v>20</v>
      </c>
      <c r="F42" s="13">
        <v>91</v>
      </c>
      <c r="G42" s="13">
        <v>77</v>
      </c>
      <c r="H42" s="13">
        <v>56</v>
      </c>
      <c r="I42" s="13">
        <v>58</v>
      </c>
      <c r="J42" s="14">
        <v>0</v>
      </c>
      <c r="K42" s="15">
        <v>72.48</v>
      </c>
      <c r="L42" s="15">
        <v>2.34</v>
      </c>
    </row>
    <row r="43" spans="1:15" ht="18" customHeight="1">
      <c r="A43" s="13">
        <v>31</v>
      </c>
      <c r="B43" s="14">
        <v>30.5</v>
      </c>
      <c r="C43" s="14">
        <v>20.5</v>
      </c>
      <c r="D43" s="14">
        <v>21.5</v>
      </c>
      <c r="E43" s="44">
        <v>21</v>
      </c>
      <c r="F43" s="13">
        <v>96</v>
      </c>
      <c r="G43" s="13">
        <v>64</v>
      </c>
      <c r="H43" s="13">
        <v>58</v>
      </c>
      <c r="I43" s="13">
        <v>61</v>
      </c>
      <c r="J43" s="14">
        <v>0</v>
      </c>
      <c r="K43" s="20">
        <v>70.14</v>
      </c>
      <c r="L43" s="15">
        <v>3.91</v>
      </c>
    </row>
    <row r="44" spans="1:15" ht="18" customHeight="1">
      <c r="A44" s="17" t="s">
        <v>15</v>
      </c>
      <c r="B44" s="13">
        <f>SUM(B13:B43)</f>
        <v>933.09999999999991</v>
      </c>
      <c r="C44" s="13">
        <f t="shared" ref="C44:L44" si="0">SUM(C13:C43)</f>
        <v>556</v>
      </c>
      <c r="D44" s="13">
        <f t="shared" si="0"/>
        <v>609.79999999999995</v>
      </c>
      <c r="E44" s="13">
        <f>SUM(E13:E43)</f>
        <v>573</v>
      </c>
      <c r="F44" s="18">
        <f>SUM(F13:F43)</f>
        <v>2755</v>
      </c>
      <c r="G44" s="18">
        <f>SUM(G13:G43)</f>
        <v>2126</v>
      </c>
      <c r="H44" s="18">
        <f t="shared" si="0"/>
        <v>1659</v>
      </c>
      <c r="I44" s="18">
        <f t="shared" si="0"/>
        <v>1692</v>
      </c>
      <c r="J44" s="14">
        <f>SUM(J13:J43)</f>
        <v>13.600000000000001</v>
      </c>
      <c r="K44" s="15" t="s">
        <v>17</v>
      </c>
      <c r="L44" s="15">
        <f t="shared" si="0"/>
        <v>94.960000000000022</v>
      </c>
    </row>
    <row r="45" spans="1:15" ht="18" customHeight="1">
      <c r="A45" s="17" t="s">
        <v>16</v>
      </c>
      <c r="B45" s="14">
        <f t="shared" ref="B45:I45" si="1">B44/31</f>
        <v>30.099999999999998</v>
      </c>
      <c r="C45" s="14">
        <f t="shared" si="1"/>
        <v>17.93548387096774</v>
      </c>
      <c r="D45" s="14">
        <f t="shared" si="1"/>
        <v>19.670967741935481</v>
      </c>
      <c r="E45" s="14">
        <f t="shared" si="1"/>
        <v>18.483870967741936</v>
      </c>
      <c r="F45" s="15">
        <f t="shared" si="1"/>
        <v>88.870967741935488</v>
      </c>
      <c r="G45" s="15">
        <f t="shared" si="1"/>
        <v>68.58064516129032</v>
      </c>
      <c r="H45" s="15">
        <f t="shared" si="1"/>
        <v>53.516129032258064</v>
      </c>
      <c r="I45" s="15">
        <f t="shared" si="1"/>
        <v>54.58064516129032</v>
      </c>
      <c r="J45" s="14">
        <f>J44/3</f>
        <v>4.5333333333333341</v>
      </c>
      <c r="K45" s="15" t="s">
        <v>17</v>
      </c>
      <c r="L45" s="15">
        <f>L44/31</f>
        <v>3.0632258064516136</v>
      </c>
    </row>
    <row r="46" spans="1:15" ht="18" customHeight="1">
      <c r="A46" s="24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5118110236220474" right="0.15748031496062992" top="0.27559055118110237" bottom="0.19685039370078741" header="0.27559055118110237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opLeftCell="A13" workbookViewId="0">
      <selection activeCell="L45" sqref="L45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75" t="s">
        <v>20</v>
      </c>
      <c r="J1" s="75"/>
      <c r="K1" s="75"/>
      <c r="L1" s="75"/>
      <c r="M1" s="1"/>
    </row>
    <row r="2" spans="1:13" ht="21">
      <c r="A2" s="1"/>
      <c r="B2" s="2"/>
      <c r="C2" s="1"/>
      <c r="D2" s="1"/>
      <c r="E2" s="1"/>
      <c r="F2" s="1"/>
      <c r="G2" s="1" t="s">
        <v>48</v>
      </c>
      <c r="H2" s="1"/>
      <c r="I2" s="1"/>
      <c r="J2" s="1"/>
      <c r="K2" s="3"/>
      <c r="L2" s="3"/>
    </row>
    <row r="3" spans="1:13" ht="21">
      <c r="A3" s="1" t="s">
        <v>33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18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22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49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3" t="s">
        <v>1</v>
      </c>
      <c r="B9" s="77" t="s">
        <v>19</v>
      </c>
      <c r="C9" s="77"/>
      <c r="D9" s="77"/>
      <c r="E9" s="78"/>
      <c r="F9" s="79" t="s">
        <v>2</v>
      </c>
      <c r="G9" s="80"/>
      <c r="H9" s="80"/>
      <c r="I9" s="81"/>
      <c r="J9" s="49" t="s">
        <v>3</v>
      </c>
      <c r="K9" s="85" t="s">
        <v>4</v>
      </c>
      <c r="L9" s="78"/>
    </row>
    <row r="10" spans="1:13" ht="17.25">
      <c r="A10" s="76"/>
      <c r="B10" s="49"/>
      <c r="C10" s="49"/>
      <c r="D10" s="85" t="s">
        <v>5</v>
      </c>
      <c r="E10" s="78"/>
      <c r="F10" s="82"/>
      <c r="G10" s="83"/>
      <c r="H10" s="83"/>
      <c r="I10" s="84"/>
      <c r="J10" s="51" t="s">
        <v>6</v>
      </c>
      <c r="K10" s="86" t="s">
        <v>7</v>
      </c>
      <c r="L10" s="86" t="s">
        <v>8</v>
      </c>
    </row>
    <row r="11" spans="1:13" ht="17.25">
      <c r="A11" s="76"/>
      <c r="B11" s="51" t="s">
        <v>9</v>
      </c>
      <c r="C11" s="51" t="s">
        <v>10</v>
      </c>
      <c r="D11" s="49" t="s">
        <v>11</v>
      </c>
      <c r="E11" s="52" t="s">
        <v>11</v>
      </c>
      <c r="F11" s="73" t="s">
        <v>5</v>
      </c>
      <c r="G11" s="73" t="s">
        <v>23</v>
      </c>
      <c r="H11" s="73" t="s">
        <v>24</v>
      </c>
      <c r="I11" s="73" t="s">
        <v>25</v>
      </c>
      <c r="J11" s="51" t="s">
        <v>12</v>
      </c>
      <c r="K11" s="87"/>
      <c r="L11" s="87"/>
    </row>
    <row r="12" spans="1:13" ht="17.25">
      <c r="A12" s="74"/>
      <c r="B12" s="50"/>
      <c r="C12" s="50"/>
      <c r="D12" s="50" t="s">
        <v>13</v>
      </c>
      <c r="E12" s="11" t="s">
        <v>14</v>
      </c>
      <c r="F12" s="74"/>
      <c r="G12" s="74"/>
      <c r="H12" s="74"/>
      <c r="I12" s="74"/>
      <c r="J12" s="12"/>
      <c r="K12" s="88"/>
      <c r="L12" s="88"/>
    </row>
    <row r="13" spans="1:13" ht="17.25">
      <c r="A13" s="13">
        <v>1</v>
      </c>
      <c r="B13" s="14">
        <v>32.200000000000003</v>
      </c>
      <c r="C13" s="14">
        <v>18.8</v>
      </c>
      <c r="D13" s="14">
        <v>17.899999999999999</v>
      </c>
      <c r="E13" s="14">
        <v>17</v>
      </c>
      <c r="F13" s="50">
        <v>92</v>
      </c>
      <c r="G13" s="50">
        <v>72</v>
      </c>
      <c r="H13" s="50">
        <v>51</v>
      </c>
      <c r="I13" s="50">
        <v>51</v>
      </c>
      <c r="J13" s="14">
        <v>0</v>
      </c>
      <c r="K13" s="15">
        <v>54.66</v>
      </c>
      <c r="L13" s="15">
        <v>3.32</v>
      </c>
    </row>
    <row r="14" spans="1:13" ht="17.25">
      <c r="A14" s="13">
        <v>2</v>
      </c>
      <c r="B14" s="14">
        <v>32.6</v>
      </c>
      <c r="C14" s="14">
        <v>15.8</v>
      </c>
      <c r="D14" s="14">
        <v>16</v>
      </c>
      <c r="E14" s="14">
        <v>15</v>
      </c>
      <c r="F14" s="13">
        <v>89</v>
      </c>
      <c r="G14" s="13">
        <v>72</v>
      </c>
      <c r="H14" s="13">
        <v>42</v>
      </c>
      <c r="I14" s="13">
        <v>42</v>
      </c>
      <c r="J14" s="14">
        <v>0</v>
      </c>
      <c r="K14" s="15">
        <v>51.34</v>
      </c>
      <c r="L14" s="15">
        <v>2.35</v>
      </c>
    </row>
    <row r="15" spans="1:13" ht="17.25">
      <c r="A15" s="13">
        <v>3</v>
      </c>
      <c r="B15" s="14">
        <v>32.4</v>
      </c>
      <c r="C15" s="14">
        <v>16.2</v>
      </c>
      <c r="D15" s="14">
        <v>19.3</v>
      </c>
      <c r="E15" s="14">
        <v>18</v>
      </c>
      <c r="F15" s="13">
        <v>88</v>
      </c>
      <c r="G15" s="13">
        <v>65</v>
      </c>
      <c r="H15" s="13">
        <v>43</v>
      </c>
      <c r="I15" s="13">
        <v>43</v>
      </c>
      <c r="J15" s="14">
        <v>0</v>
      </c>
      <c r="K15" s="15">
        <v>48.99</v>
      </c>
      <c r="L15" s="15">
        <v>4.88</v>
      </c>
    </row>
    <row r="16" spans="1:13" ht="17.25">
      <c r="A16" s="13">
        <v>4</v>
      </c>
      <c r="B16" s="14">
        <v>33.200000000000003</v>
      </c>
      <c r="C16" s="14">
        <v>19</v>
      </c>
      <c r="D16" s="14">
        <v>20</v>
      </c>
      <c r="E16" s="14">
        <v>19</v>
      </c>
      <c r="F16" s="13">
        <v>91</v>
      </c>
      <c r="G16" s="13">
        <v>75</v>
      </c>
      <c r="H16" s="13">
        <v>37</v>
      </c>
      <c r="I16" s="13">
        <v>35</v>
      </c>
      <c r="J16" s="14">
        <v>0</v>
      </c>
      <c r="K16" s="16">
        <v>44.11</v>
      </c>
      <c r="L16" s="15">
        <v>4.37</v>
      </c>
    </row>
    <row r="17" spans="1:12" ht="17.25">
      <c r="A17" s="13">
        <v>5</v>
      </c>
      <c r="B17" s="14">
        <v>32.799999999999997</v>
      </c>
      <c r="C17" s="14">
        <v>15.5</v>
      </c>
      <c r="D17" s="14">
        <v>17</v>
      </c>
      <c r="E17" s="14">
        <v>15.5</v>
      </c>
      <c r="F17" s="13">
        <v>85</v>
      </c>
      <c r="G17" s="19">
        <v>68</v>
      </c>
      <c r="H17" s="13">
        <v>21</v>
      </c>
      <c r="I17" s="13">
        <v>29</v>
      </c>
      <c r="J17" s="14">
        <v>0</v>
      </c>
      <c r="K17" s="15">
        <v>39.74</v>
      </c>
      <c r="L17" s="15">
        <v>2.75</v>
      </c>
    </row>
    <row r="18" spans="1:12" ht="17.25">
      <c r="A18" s="13">
        <v>6</v>
      </c>
      <c r="B18" s="14">
        <v>33.200000000000003</v>
      </c>
      <c r="C18" s="14">
        <v>13.8</v>
      </c>
      <c r="D18" s="14">
        <v>14</v>
      </c>
      <c r="E18" s="14">
        <v>13.2</v>
      </c>
      <c r="F18" s="13">
        <v>91</v>
      </c>
      <c r="G18" s="13">
        <v>62</v>
      </c>
      <c r="H18" s="13">
        <v>30</v>
      </c>
      <c r="I18" s="13">
        <v>26</v>
      </c>
      <c r="J18" s="14">
        <v>0</v>
      </c>
      <c r="K18" s="15">
        <v>36.99</v>
      </c>
      <c r="L18" s="15">
        <v>4.71</v>
      </c>
    </row>
    <row r="19" spans="1:12" ht="17.25">
      <c r="A19" s="13">
        <v>7</v>
      </c>
      <c r="B19" s="14">
        <v>33</v>
      </c>
      <c r="C19" s="14">
        <v>14.2</v>
      </c>
      <c r="D19" s="14">
        <v>15.2</v>
      </c>
      <c r="E19" s="14">
        <v>14.5</v>
      </c>
      <c r="F19" s="13">
        <v>93</v>
      </c>
      <c r="G19" s="13">
        <v>55</v>
      </c>
      <c r="H19" s="13">
        <v>26</v>
      </c>
      <c r="I19" s="13">
        <v>26</v>
      </c>
      <c r="J19" s="14">
        <v>0</v>
      </c>
      <c r="K19" s="15">
        <v>32.28</v>
      </c>
      <c r="L19" s="15">
        <v>3.82</v>
      </c>
    </row>
    <row r="20" spans="1:12" ht="17.25">
      <c r="A20" s="13">
        <v>8</v>
      </c>
      <c r="B20" s="14">
        <v>33.200000000000003</v>
      </c>
      <c r="C20" s="14">
        <v>15.3</v>
      </c>
      <c r="D20" s="14">
        <v>16</v>
      </c>
      <c r="E20" s="14">
        <v>14.6</v>
      </c>
      <c r="F20" s="13">
        <v>91</v>
      </c>
      <c r="G20" s="13">
        <v>63</v>
      </c>
      <c r="H20" s="13">
        <v>34</v>
      </c>
      <c r="I20" s="13">
        <v>34</v>
      </c>
      <c r="J20" s="14">
        <v>0</v>
      </c>
      <c r="K20" s="15">
        <v>28.46</v>
      </c>
      <c r="L20" s="15">
        <v>2.59</v>
      </c>
    </row>
    <row r="21" spans="1:12" ht="17.25">
      <c r="A21" s="13">
        <v>9</v>
      </c>
      <c r="B21" s="14">
        <v>33.299999999999997</v>
      </c>
      <c r="C21" s="14">
        <v>15.6</v>
      </c>
      <c r="D21" s="14">
        <v>16</v>
      </c>
      <c r="E21" s="14">
        <v>15</v>
      </c>
      <c r="F21" s="13">
        <v>89</v>
      </c>
      <c r="G21" s="13">
        <v>63</v>
      </c>
      <c r="H21" s="13">
        <v>37</v>
      </c>
      <c r="I21" s="13">
        <v>37</v>
      </c>
      <c r="J21" s="14">
        <v>0</v>
      </c>
      <c r="K21" s="15">
        <v>25.87</v>
      </c>
      <c r="L21" s="15">
        <v>4.78</v>
      </c>
    </row>
    <row r="22" spans="1:12" ht="17.25">
      <c r="A22" s="13">
        <v>10</v>
      </c>
      <c r="B22" s="14">
        <v>32.5</v>
      </c>
      <c r="C22" s="14">
        <v>16</v>
      </c>
      <c r="D22" s="14">
        <v>18</v>
      </c>
      <c r="E22" s="14">
        <v>17</v>
      </c>
      <c r="F22" s="13">
        <v>90</v>
      </c>
      <c r="G22" s="13">
        <v>65</v>
      </c>
      <c r="H22" s="13">
        <v>39</v>
      </c>
      <c r="I22" s="13">
        <v>40</v>
      </c>
      <c r="J22" s="14">
        <v>0</v>
      </c>
      <c r="K22" s="15" t="s">
        <v>50</v>
      </c>
      <c r="L22" s="15">
        <v>1.98</v>
      </c>
    </row>
    <row r="23" spans="1:12" ht="17.25">
      <c r="A23" s="13">
        <v>11</v>
      </c>
      <c r="B23" s="14">
        <v>32</v>
      </c>
      <c r="C23" s="14">
        <v>18</v>
      </c>
      <c r="D23" s="14">
        <v>19.5</v>
      </c>
      <c r="E23" s="14">
        <v>18.5</v>
      </c>
      <c r="F23" s="13">
        <v>90</v>
      </c>
      <c r="G23" s="13">
        <v>64</v>
      </c>
      <c r="H23" s="13">
        <v>44</v>
      </c>
      <c r="I23" s="13">
        <v>44</v>
      </c>
      <c r="J23" s="14">
        <v>0</v>
      </c>
      <c r="K23" s="15">
        <v>71.349999999999994</v>
      </c>
      <c r="L23" s="15">
        <v>3.88</v>
      </c>
    </row>
    <row r="24" spans="1:12" ht="17.25">
      <c r="A24" s="13">
        <v>12</v>
      </c>
      <c r="B24" s="14">
        <v>30.3</v>
      </c>
      <c r="C24" s="14">
        <v>18.5</v>
      </c>
      <c r="D24" s="33">
        <v>19.8</v>
      </c>
      <c r="E24" s="14">
        <v>18.5</v>
      </c>
      <c r="F24" s="13">
        <v>90</v>
      </c>
      <c r="G24" s="13">
        <v>55</v>
      </c>
      <c r="H24" s="13">
        <v>40</v>
      </c>
      <c r="I24" s="13">
        <v>40</v>
      </c>
      <c r="J24" s="14">
        <v>0</v>
      </c>
      <c r="K24" s="15">
        <v>67.47</v>
      </c>
      <c r="L24" s="15">
        <v>3.68</v>
      </c>
    </row>
    <row r="25" spans="1:12" ht="17.25">
      <c r="A25" s="13">
        <v>13</v>
      </c>
      <c r="B25" s="14">
        <v>30.7</v>
      </c>
      <c r="C25" s="14">
        <v>16.5</v>
      </c>
      <c r="D25" s="14">
        <v>17</v>
      </c>
      <c r="E25" s="14">
        <v>16</v>
      </c>
      <c r="F25" s="13">
        <v>90</v>
      </c>
      <c r="G25" s="13">
        <v>39</v>
      </c>
      <c r="H25" s="13">
        <v>38</v>
      </c>
      <c r="I25" s="13">
        <v>42</v>
      </c>
      <c r="J25" s="14">
        <v>0</v>
      </c>
      <c r="K25" s="15">
        <v>63.79</v>
      </c>
      <c r="L25" s="15">
        <v>4.1900000000000004</v>
      </c>
    </row>
    <row r="26" spans="1:12" ht="17.25">
      <c r="A26" s="13">
        <v>14</v>
      </c>
      <c r="B26" s="14">
        <v>31</v>
      </c>
      <c r="C26" s="14">
        <v>16</v>
      </c>
      <c r="D26" s="14">
        <v>16</v>
      </c>
      <c r="E26" s="14">
        <v>15.5</v>
      </c>
      <c r="F26" s="13">
        <v>91</v>
      </c>
      <c r="G26" s="13">
        <v>63</v>
      </c>
      <c r="H26" s="13">
        <v>38</v>
      </c>
      <c r="I26" s="13">
        <v>42</v>
      </c>
      <c r="J26" s="14">
        <v>0</v>
      </c>
      <c r="K26" s="15">
        <v>59.6</v>
      </c>
      <c r="L26" s="15">
        <v>3.93</v>
      </c>
    </row>
    <row r="27" spans="1:12" ht="17.25">
      <c r="A27" s="13">
        <v>15</v>
      </c>
      <c r="B27" s="14">
        <v>31.2</v>
      </c>
      <c r="C27" s="14">
        <v>16</v>
      </c>
      <c r="D27" s="14">
        <v>17</v>
      </c>
      <c r="E27" s="14">
        <v>15.8</v>
      </c>
      <c r="F27" s="13">
        <v>87</v>
      </c>
      <c r="G27" s="13">
        <v>49</v>
      </c>
      <c r="H27" s="13">
        <v>38</v>
      </c>
      <c r="I27" s="13">
        <v>42</v>
      </c>
      <c r="J27" s="14">
        <v>0</v>
      </c>
      <c r="K27" s="15">
        <v>55.67</v>
      </c>
      <c r="L27" s="15">
        <v>3.61</v>
      </c>
    </row>
    <row r="28" spans="1:12" ht="17.25">
      <c r="A28" s="13">
        <v>16</v>
      </c>
      <c r="B28" s="14">
        <v>31.6</v>
      </c>
      <c r="C28" s="14">
        <v>16.2</v>
      </c>
      <c r="D28" s="14">
        <v>16.8</v>
      </c>
      <c r="E28" s="14">
        <v>15.8</v>
      </c>
      <c r="F28" s="13">
        <v>89</v>
      </c>
      <c r="G28" s="13">
        <v>63</v>
      </c>
      <c r="H28" s="13">
        <v>36</v>
      </c>
      <c r="I28" s="13">
        <v>36</v>
      </c>
      <c r="J28" s="14">
        <v>0</v>
      </c>
      <c r="K28" s="15">
        <v>52.06</v>
      </c>
      <c r="L28" s="15">
        <v>3.23</v>
      </c>
    </row>
    <row r="29" spans="1:12" ht="17.25">
      <c r="A29" s="13">
        <v>17</v>
      </c>
      <c r="B29" s="14">
        <v>33</v>
      </c>
      <c r="C29" s="14">
        <v>15.8</v>
      </c>
      <c r="D29" s="14">
        <v>16</v>
      </c>
      <c r="E29" s="14">
        <v>15.2</v>
      </c>
      <c r="F29" s="13">
        <v>91</v>
      </c>
      <c r="G29" s="13">
        <v>63</v>
      </c>
      <c r="H29" s="13">
        <v>34</v>
      </c>
      <c r="I29" s="13">
        <v>34</v>
      </c>
      <c r="J29" s="14">
        <v>0</v>
      </c>
      <c r="K29" s="15">
        <v>48.83</v>
      </c>
      <c r="L29" s="15">
        <v>4.88</v>
      </c>
    </row>
    <row r="30" spans="1:12" ht="17.25">
      <c r="A30" s="13">
        <v>18</v>
      </c>
      <c r="B30" s="14">
        <v>33.5</v>
      </c>
      <c r="C30" s="14">
        <v>15.5</v>
      </c>
      <c r="D30" s="14">
        <v>17</v>
      </c>
      <c r="E30" s="14">
        <v>15.5</v>
      </c>
      <c r="F30" s="13">
        <v>85</v>
      </c>
      <c r="G30" s="13">
        <v>64</v>
      </c>
      <c r="H30" s="13">
        <v>30</v>
      </c>
      <c r="I30" s="13">
        <v>32</v>
      </c>
      <c r="J30" s="14">
        <v>0</v>
      </c>
      <c r="K30" s="15">
        <v>43.95</v>
      </c>
      <c r="L30" s="15">
        <v>3.66</v>
      </c>
    </row>
    <row r="31" spans="1:12" ht="17.25">
      <c r="A31" s="13">
        <v>19</v>
      </c>
      <c r="B31" s="14">
        <v>33</v>
      </c>
      <c r="C31" s="14">
        <v>16.7</v>
      </c>
      <c r="D31" s="14">
        <v>18</v>
      </c>
      <c r="E31" s="14">
        <v>17</v>
      </c>
      <c r="F31" s="13">
        <v>90</v>
      </c>
      <c r="G31" s="13">
        <v>67</v>
      </c>
      <c r="H31" s="13">
        <v>34</v>
      </c>
      <c r="I31" s="13">
        <v>32</v>
      </c>
      <c r="J31" s="14">
        <v>0</v>
      </c>
      <c r="K31" s="15">
        <v>40.29</v>
      </c>
      <c r="L31" s="15">
        <v>3.74</v>
      </c>
    </row>
    <row r="32" spans="1:12" ht="17.25">
      <c r="A32" s="13">
        <v>20</v>
      </c>
      <c r="B32" s="14">
        <v>32</v>
      </c>
      <c r="C32" s="14">
        <v>17.7</v>
      </c>
      <c r="D32" s="14">
        <v>18</v>
      </c>
      <c r="E32" s="14">
        <v>17</v>
      </c>
      <c r="F32" s="13">
        <v>90</v>
      </c>
      <c r="G32" s="13">
        <v>58</v>
      </c>
      <c r="H32" s="13">
        <v>33</v>
      </c>
      <c r="I32" s="13">
        <v>33</v>
      </c>
      <c r="J32" s="14">
        <v>0</v>
      </c>
      <c r="K32" s="15">
        <v>36.549999999999997</v>
      </c>
      <c r="L32" s="15">
        <v>4.68</v>
      </c>
    </row>
    <row r="33" spans="1:15" ht="18" customHeight="1">
      <c r="A33" s="13">
        <v>21</v>
      </c>
      <c r="B33" s="14">
        <v>33.799999999999997</v>
      </c>
      <c r="C33" s="14">
        <v>17.5</v>
      </c>
      <c r="D33" s="14">
        <v>19.5</v>
      </c>
      <c r="E33" s="14">
        <v>18</v>
      </c>
      <c r="F33" s="13">
        <v>87</v>
      </c>
      <c r="G33" s="13">
        <v>65</v>
      </c>
      <c r="H33" s="13">
        <v>33</v>
      </c>
      <c r="I33" s="13">
        <v>33</v>
      </c>
      <c r="J33" s="14">
        <v>0</v>
      </c>
      <c r="K33" s="15">
        <v>31.87</v>
      </c>
      <c r="L33" s="15">
        <v>4.0599999999999996</v>
      </c>
    </row>
    <row r="34" spans="1:15" ht="18" customHeight="1">
      <c r="A34" s="13">
        <v>22</v>
      </c>
      <c r="B34" s="34">
        <v>34.799999999999997</v>
      </c>
      <c r="C34" s="14">
        <v>15.4</v>
      </c>
      <c r="D34" s="14">
        <v>16.5</v>
      </c>
      <c r="E34" s="14">
        <v>15.5</v>
      </c>
      <c r="F34" s="13">
        <v>89</v>
      </c>
      <c r="G34" s="13">
        <v>58</v>
      </c>
      <c r="H34" s="13">
        <v>32</v>
      </c>
      <c r="I34" s="13">
        <v>32</v>
      </c>
      <c r="J34" s="14">
        <v>0</v>
      </c>
      <c r="K34" s="15">
        <v>27.81</v>
      </c>
      <c r="L34" s="15">
        <v>4.95</v>
      </c>
    </row>
    <row r="35" spans="1:15" ht="18" customHeight="1">
      <c r="A35" s="13">
        <v>23</v>
      </c>
      <c r="B35" s="14">
        <v>35.700000000000003</v>
      </c>
      <c r="C35" s="14">
        <v>16.7</v>
      </c>
      <c r="D35" s="14">
        <v>18</v>
      </c>
      <c r="E35" s="14">
        <v>15.7</v>
      </c>
      <c r="F35" s="13">
        <v>80</v>
      </c>
      <c r="G35" s="13">
        <v>68</v>
      </c>
      <c r="H35" s="13">
        <v>32</v>
      </c>
      <c r="I35" s="13">
        <v>32</v>
      </c>
      <c r="J35" s="14">
        <v>0</v>
      </c>
      <c r="K35" s="15">
        <v>22.86</v>
      </c>
      <c r="L35" s="15">
        <v>4.63</v>
      </c>
      <c r="N35" t="s">
        <v>21</v>
      </c>
    </row>
    <row r="36" spans="1:15" ht="18" customHeight="1">
      <c r="A36" s="13">
        <v>24</v>
      </c>
      <c r="B36" s="14">
        <v>31.5</v>
      </c>
      <c r="C36" s="14">
        <v>18.3</v>
      </c>
      <c r="D36" s="14">
        <v>19</v>
      </c>
      <c r="E36" s="14">
        <v>17.7</v>
      </c>
      <c r="F36" s="19">
        <v>88</v>
      </c>
      <c r="G36" s="13">
        <v>65</v>
      </c>
      <c r="H36" s="13">
        <v>43</v>
      </c>
      <c r="I36" s="13">
        <v>43</v>
      </c>
      <c r="J36" s="14">
        <v>0</v>
      </c>
      <c r="K36" s="15" t="s">
        <v>51</v>
      </c>
      <c r="L36" s="15">
        <v>7.55</v>
      </c>
    </row>
    <row r="37" spans="1:15" ht="18" customHeight="1">
      <c r="A37" s="13">
        <v>25</v>
      </c>
      <c r="B37" s="34">
        <v>35</v>
      </c>
      <c r="C37" s="14">
        <v>19</v>
      </c>
      <c r="D37" s="14">
        <v>23</v>
      </c>
      <c r="E37" s="14">
        <v>20</v>
      </c>
      <c r="F37" s="13">
        <v>75</v>
      </c>
      <c r="G37" s="13">
        <v>62</v>
      </c>
      <c r="H37" s="13">
        <v>42</v>
      </c>
      <c r="I37" s="13">
        <v>42</v>
      </c>
      <c r="J37" s="14">
        <v>0</v>
      </c>
      <c r="K37" s="15">
        <v>71.599999999999994</v>
      </c>
      <c r="L37" s="15">
        <v>4.8600000000000003</v>
      </c>
    </row>
    <row r="38" spans="1:15" ht="18" customHeight="1">
      <c r="A38" s="13">
        <v>26</v>
      </c>
      <c r="B38" s="14">
        <v>34</v>
      </c>
      <c r="C38" s="14">
        <v>21.9</v>
      </c>
      <c r="D38" s="14">
        <v>24.5</v>
      </c>
      <c r="E38" s="14">
        <v>22.5</v>
      </c>
      <c r="F38" s="13">
        <v>83</v>
      </c>
      <c r="G38" s="13">
        <v>63</v>
      </c>
      <c r="H38" s="13">
        <v>38</v>
      </c>
      <c r="I38" s="13">
        <v>36</v>
      </c>
      <c r="J38" s="14">
        <v>0</v>
      </c>
      <c r="K38" s="15">
        <v>66.739999999999995</v>
      </c>
      <c r="L38" s="15">
        <v>5.55</v>
      </c>
    </row>
    <row r="39" spans="1:15" ht="18" customHeight="1">
      <c r="A39" s="13">
        <v>27</v>
      </c>
      <c r="B39" s="14">
        <v>33.200000000000003</v>
      </c>
      <c r="C39" s="14">
        <v>21.8</v>
      </c>
      <c r="D39" s="14">
        <v>21.8</v>
      </c>
      <c r="E39" s="14">
        <v>20.5</v>
      </c>
      <c r="F39" s="13">
        <v>89</v>
      </c>
      <c r="G39" s="13">
        <v>57</v>
      </c>
      <c r="H39" s="13">
        <v>44</v>
      </c>
      <c r="I39" s="13">
        <v>44</v>
      </c>
      <c r="J39" s="14">
        <v>0</v>
      </c>
      <c r="K39" s="15">
        <v>61.19</v>
      </c>
      <c r="L39" s="15">
        <v>3.59</v>
      </c>
      <c r="O39" s="25"/>
    </row>
    <row r="40" spans="1:15" ht="18" customHeight="1">
      <c r="A40" s="13">
        <v>28</v>
      </c>
      <c r="B40" s="14">
        <v>34.700000000000003</v>
      </c>
      <c r="C40" s="14">
        <v>22.1</v>
      </c>
      <c r="D40" s="14">
        <v>23</v>
      </c>
      <c r="E40" s="14">
        <v>21</v>
      </c>
      <c r="F40" s="13">
        <v>83</v>
      </c>
      <c r="G40" s="13">
        <v>57</v>
      </c>
      <c r="H40" s="13">
        <v>33</v>
      </c>
      <c r="I40" s="13">
        <v>33</v>
      </c>
      <c r="J40" s="14">
        <v>0</v>
      </c>
      <c r="K40" s="15">
        <v>57.6</v>
      </c>
      <c r="L40" s="15">
        <v>5.5</v>
      </c>
    </row>
    <row r="41" spans="1:15" ht="18" customHeight="1">
      <c r="A41" s="13">
        <v>29</v>
      </c>
      <c r="B41" s="14"/>
      <c r="C41" s="13"/>
      <c r="D41" s="14"/>
      <c r="E41" s="14"/>
      <c r="F41" s="13"/>
      <c r="G41" s="13"/>
      <c r="H41" s="13"/>
      <c r="I41" s="13"/>
      <c r="J41" s="14">
        <v>0</v>
      </c>
      <c r="K41" s="15"/>
      <c r="L41" s="15"/>
    </row>
    <row r="42" spans="1:15" ht="18" customHeight="1">
      <c r="A42" s="13">
        <v>30</v>
      </c>
      <c r="B42" s="14"/>
      <c r="C42" s="14"/>
      <c r="D42" s="14"/>
      <c r="E42" s="14"/>
      <c r="F42" s="13"/>
      <c r="G42" s="13"/>
      <c r="H42" s="13"/>
      <c r="I42" s="13"/>
      <c r="J42" s="14">
        <v>0</v>
      </c>
      <c r="K42" s="15"/>
      <c r="L42" s="15"/>
    </row>
    <row r="43" spans="1:15" ht="18" customHeight="1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/>
      <c r="K43" s="20"/>
      <c r="L43" s="15"/>
    </row>
    <row r="44" spans="1:15" ht="18" customHeight="1">
      <c r="A44" s="17" t="s">
        <v>15</v>
      </c>
      <c r="B44" s="13">
        <f>SUM(B13:B43)</f>
        <v>919.40000000000009</v>
      </c>
      <c r="C44" s="13">
        <f t="shared" ref="C44:L44" si="0">SUM(C13:C43)</f>
        <v>479.79999999999995</v>
      </c>
      <c r="D44" s="13">
        <f t="shared" si="0"/>
        <v>509.80000000000007</v>
      </c>
      <c r="E44" s="13">
        <f>SUM(E13:E43)</f>
        <v>474.5</v>
      </c>
      <c r="F44" s="18">
        <f>SUM(F13:F43)</f>
        <v>2466</v>
      </c>
      <c r="G44" s="18">
        <f>SUM(G13:G43)</f>
        <v>1740</v>
      </c>
      <c r="H44" s="18">
        <f t="shared" si="0"/>
        <v>1022</v>
      </c>
      <c r="I44" s="18">
        <f t="shared" si="0"/>
        <v>1035</v>
      </c>
      <c r="J44" s="14">
        <f>SUM(J13:J43)</f>
        <v>0</v>
      </c>
      <c r="K44" s="15" t="s">
        <v>17</v>
      </c>
      <c r="L44" s="15">
        <f t="shared" si="0"/>
        <v>115.72</v>
      </c>
    </row>
    <row r="45" spans="1:15" ht="18" customHeight="1">
      <c r="A45" s="17" t="s">
        <v>16</v>
      </c>
      <c r="B45" s="14">
        <f t="shared" ref="B45:I45" si="1">B44/28</f>
        <v>32.835714285714289</v>
      </c>
      <c r="C45" s="14">
        <f t="shared" si="1"/>
        <v>17.135714285714283</v>
      </c>
      <c r="D45" s="14">
        <f t="shared" si="1"/>
        <v>18.207142857142859</v>
      </c>
      <c r="E45" s="14">
        <f t="shared" si="1"/>
        <v>16.946428571428573</v>
      </c>
      <c r="F45" s="15">
        <f t="shared" si="1"/>
        <v>88.071428571428569</v>
      </c>
      <c r="G45" s="15">
        <f t="shared" si="1"/>
        <v>62.142857142857146</v>
      </c>
      <c r="H45" s="15">
        <f t="shared" si="1"/>
        <v>36.5</v>
      </c>
      <c r="I45" s="15">
        <f t="shared" si="1"/>
        <v>36.964285714285715</v>
      </c>
      <c r="J45" s="14">
        <f>J44/14</f>
        <v>0</v>
      </c>
      <c r="K45" s="15" t="s">
        <v>17</v>
      </c>
      <c r="L45" s="15">
        <f>L44/28</f>
        <v>4.1328571428571426</v>
      </c>
    </row>
    <row r="46" spans="1:15" ht="18" customHeight="1">
      <c r="A46" s="24" t="s">
        <v>35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61" right="0.4" top="0.28000000000000003" bottom="0.2" header="0.26" footer="0.1400000000000000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topLeftCell="A22" zoomScale="110" zoomScaleNormal="110" workbookViewId="0">
      <selection activeCell="L45" sqref="L45"/>
    </sheetView>
  </sheetViews>
  <sheetFormatPr defaultRowHeight="12.75"/>
  <cols>
    <col min="1" max="1" width="5.7109375" customWidth="1"/>
    <col min="2" max="2" width="7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75" t="s">
        <v>20</v>
      </c>
      <c r="J1" s="75"/>
      <c r="K1" s="75"/>
      <c r="L1" s="75"/>
      <c r="M1" s="1"/>
    </row>
    <row r="2" spans="1:13" ht="21">
      <c r="A2" s="1"/>
      <c r="B2" s="2"/>
      <c r="C2" s="1"/>
      <c r="D2" s="1"/>
      <c r="E2" s="1"/>
      <c r="F2" s="1"/>
      <c r="G2" s="1" t="s">
        <v>55</v>
      </c>
      <c r="H2" s="1"/>
      <c r="I2" s="1"/>
      <c r="J2" s="1"/>
      <c r="K2" s="3"/>
      <c r="L2" s="3"/>
    </row>
    <row r="3" spans="1:13" ht="2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18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22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56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3" t="s">
        <v>1</v>
      </c>
      <c r="B9" s="77" t="s">
        <v>19</v>
      </c>
      <c r="C9" s="77"/>
      <c r="D9" s="77"/>
      <c r="E9" s="78"/>
      <c r="F9" s="79" t="s">
        <v>2</v>
      </c>
      <c r="G9" s="80"/>
      <c r="H9" s="80"/>
      <c r="I9" s="81"/>
      <c r="J9" s="53" t="s">
        <v>3</v>
      </c>
      <c r="K9" s="85" t="s">
        <v>4</v>
      </c>
      <c r="L9" s="78"/>
    </row>
    <row r="10" spans="1:13" ht="17.25">
      <c r="A10" s="76"/>
      <c r="B10" s="53"/>
      <c r="C10" s="53"/>
      <c r="D10" s="85" t="s">
        <v>5</v>
      </c>
      <c r="E10" s="78"/>
      <c r="F10" s="82"/>
      <c r="G10" s="83"/>
      <c r="H10" s="83"/>
      <c r="I10" s="84"/>
      <c r="J10" s="55" t="s">
        <v>6</v>
      </c>
      <c r="K10" s="86" t="s">
        <v>7</v>
      </c>
      <c r="L10" s="86" t="s">
        <v>8</v>
      </c>
    </row>
    <row r="11" spans="1:13" ht="17.25">
      <c r="A11" s="76"/>
      <c r="B11" s="55" t="s">
        <v>9</v>
      </c>
      <c r="C11" s="55" t="s">
        <v>10</v>
      </c>
      <c r="D11" s="53" t="s">
        <v>11</v>
      </c>
      <c r="E11" s="56" t="s">
        <v>11</v>
      </c>
      <c r="F11" s="73" t="s">
        <v>5</v>
      </c>
      <c r="G11" s="73" t="s">
        <v>23</v>
      </c>
      <c r="H11" s="73" t="s">
        <v>24</v>
      </c>
      <c r="I11" s="73" t="s">
        <v>25</v>
      </c>
      <c r="J11" s="55" t="s">
        <v>12</v>
      </c>
      <c r="K11" s="87"/>
      <c r="L11" s="87"/>
    </row>
    <row r="12" spans="1:13" ht="17.25">
      <c r="A12" s="74"/>
      <c r="B12" s="54"/>
      <c r="C12" s="54"/>
      <c r="D12" s="54" t="s">
        <v>13</v>
      </c>
      <c r="E12" s="11" t="s">
        <v>14</v>
      </c>
      <c r="F12" s="74"/>
      <c r="G12" s="74"/>
      <c r="H12" s="74"/>
      <c r="I12" s="74"/>
      <c r="J12" s="12"/>
      <c r="K12" s="88"/>
      <c r="L12" s="88"/>
    </row>
    <row r="13" spans="1:13" ht="17.25">
      <c r="A13" s="13">
        <v>1</v>
      </c>
      <c r="B13" s="14">
        <v>34.799999999999997</v>
      </c>
      <c r="C13" s="14">
        <v>20.5</v>
      </c>
      <c r="D13" s="14">
        <v>20.7</v>
      </c>
      <c r="E13" s="14">
        <v>19.2</v>
      </c>
      <c r="F13" s="54">
        <v>87</v>
      </c>
      <c r="G13" s="54">
        <v>57</v>
      </c>
      <c r="H13" s="54">
        <v>36</v>
      </c>
      <c r="I13" s="54">
        <v>36</v>
      </c>
      <c r="J13" s="14">
        <v>0</v>
      </c>
      <c r="K13" s="15">
        <v>52.1</v>
      </c>
      <c r="L13" s="15">
        <v>4.76</v>
      </c>
    </row>
    <row r="14" spans="1:13" ht="17.25">
      <c r="A14" s="13">
        <v>2</v>
      </c>
      <c r="B14" s="14">
        <v>33.6</v>
      </c>
      <c r="C14" s="14">
        <v>21</v>
      </c>
      <c r="D14" s="14">
        <v>21.5</v>
      </c>
      <c r="E14" s="14">
        <v>20</v>
      </c>
      <c r="F14" s="13">
        <v>87</v>
      </c>
      <c r="G14" s="13">
        <v>76</v>
      </c>
      <c r="H14" s="13">
        <v>37</v>
      </c>
      <c r="I14" s="13">
        <v>37</v>
      </c>
      <c r="J14" s="14">
        <v>0</v>
      </c>
      <c r="K14" s="15">
        <v>47.34</v>
      </c>
      <c r="L14" s="15">
        <v>5.03</v>
      </c>
    </row>
    <row r="15" spans="1:13" ht="17.25">
      <c r="A15" s="13">
        <v>3</v>
      </c>
      <c r="B15" s="14">
        <v>34.5</v>
      </c>
      <c r="C15" s="14">
        <v>19.5</v>
      </c>
      <c r="D15" s="14">
        <v>21</v>
      </c>
      <c r="E15" s="14">
        <v>19.5</v>
      </c>
      <c r="F15" s="13">
        <v>87</v>
      </c>
      <c r="G15" s="13">
        <v>59</v>
      </c>
      <c r="H15" s="13">
        <v>32</v>
      </c>
      <c r="I15" s="13">
        <v>32</v>
      </c>
      <c r="J15" s="14">
        <v>0</v>
      </c>
      <c r="K15" s="15">
        <v>42.31</v>
      </c>
      <c r="L15" s="15">
        <v>4.76</v>
      </c>
    </row>
    <row r="16" spans="1:13" ht="17.25">
      <c r="A16" s="13">
        <v>4</v>
      </c>
      <c r="B16" s="14">
        <v>35</v>
      </c>
      <c r="C16" s="14">
        <v>19</v>
      </c>
      <c r="D16" s="14">
        <v>21</v>
      </c>
      <c r="E16" s="14">
        <v>19</v>
      </c>
      <c r="F16" s="13">
        <v>82</v>
      </c>
      <c r="G16" s="13">
        <v>59</v>
      </c>
      <c r="H16" s="13">
        <v>34</v>
      </c>
      <c r="I16" s="13">
        <v>34</v>
      </c>
      <c r="J16" s="14">
        <v>0</v>
      </c>
      <c r="K16" s="16">
        <v>37.549999999999997</v>
      </c>
      <c r="L16" s="15">
        <v>5.76</v>
      </c>
    </row>
    <row r="17" spans="1:12" ht="17.25">
      <c r="A17" s="13">
        <v>5</v>
      </c>
      <c r="B17" s="14">
        <v>35.4</v>
      </c>
      <c r="C17" s="14">
        <v>20</v>
      </c>
      <c r="D17" s="14">
        <v>20.5</v>
      </c>
      <c r="E17" s="14">
        <v>19</v>
      </c>
      <c r="F17" s="13">
        <v>87</v>
      </c>
      <c r="G17" s="19">
        <v>68</v>
      </c>
      <c r="H17" s="13">
        <v>33</v>
      </c>
      <c r="I17" s="13">
        <v>44</v>
      </c>
      <c r="J17" s="14">
        <v>0</v>
      </c>
      <c r="K17" s="15">
        <v>31.79</v>
      </c>
      <c r="L17" s="15">
        <v>3.78</v>
      </c>
    </row>
    <row r="18" spans="1:12" ht="17.25">
      <c r="A18" s="13">
        <v>6</v>
      </c>
      <c r="B18" s="14">
        <v>36.200000000000003</v>
      </c>
      <c r="C18" s="14">
        <v>19.8</v>
      </c>
      <c r="D18" s="14">
        <v>20.5</v>
      </c>
      <c r="E18" s="14">
        <v>18.399999999999999</v>
      </c>
      <c r="F18" s="13">
        <v>81</v>
      </c>
      <c r="G18" s="13">
        <v>59</v>
      </c>
      <c r="H18" s="13">
        <v>29</v>
      </c>
      <c r="I18" s="13">
        <v>29</v>
      </c>
      <c r="J18" s="14">
        <v>0</v>
      </c>
      <c r="K18" s="15">
        <v>28.01</v>
      </c>
      <c r="L18" s="15">
        <v>3.09</v>
      </c>
    </row>
    <row r="19" spans="1:12" ht="17.25">
      <c r="A19" s="13">
        <v>7</v>
      </c>
      <c r="B19" s="14">
        <v>35.9</v>
      </c>
      <c r="C19" s="14">
        <v>19.5</v>
      </c>
      <c r="D19" s="14">
        <v>21.2</v>
      </c>
      <c r="E19" s="14">
        <v>19.3</v>
      </c>
      <c r="F19" s="13">
        <v>84</v>
      </c>
      <c r="G19" s="13">
        <v>59</v>
      </c>
      <c r="H19" s="13">
        <v>39</v>
      </c>
      <c r="I19" s="13">
        <v>39</v>
      </c>
      <c r="J19" s="14">
        <v>0</v>
      </c>
      <c r="K19" s="15">
        <v>24.92</v>
      </c>
      <c r="L19" s="15">
        <v>5.04</v>
      </c>
    </row>
    <row r="20" spans="1:12" ht="17.25">
      <c r="A20" s="13">
        <v>8</v>
      </c>
      <c r="B20" s="14">
        <v>35.700000000000003</v>
      </c>
      <c r="C20" s="14">
        <v>21.2</v>
      </c>
      <c r="D20" s="14">
        <v>21.5</v>
      </c>
      <c r="E20" s="14">
        <v>19.8</v>
      </c>
      <c r="F20" s="13">
        <v>85</v>
      </c>
      <c r="G20" s="13">
        <v>57</v>
      </c>
      <c r="H20" s="13">
        <v>44</v>
      </c>
      <c r="I20" s="13">
        <v>44</v>
      </c>
      <c r="J20" s="14">
        <v>0</v>
      </c>
      <c r="K20" s="15">
        <v>19.88</v>
      </c>
      <c r="L20" s="15">
        <v>4.3899999999999997</v>
      </c>
    </row>
    <row r="21" spans="1:12" ht="17.25">
      <c r="A21" s="13">
        <v>9</v>
      </c>
      <c r="B21" s="14">
        <v>34.4</v>
      </c>
      <c r="C21" s="14">
        <v>21.8</v>
      </c>
      <c r="D21" s="14">
        <v>26.4</v>
      </c>
      <c r="E21" s="14">
        <v>23</v>
      </c>
      <c r="F21" s="13">
        <v>74</v>
      </c>
      <c r="G21" s="13">
        <v>69</v>
      </c>
      <c r="H21" s="13">
        <v>49</v>
      </c>
      <c r="I21" s="13">
        <v>49</v>
      </c>
      <c r="J21" s="14">
        <v>0</v>
      </c>
      <c r="K21" s="15">
        <v>15.49</v>
      </c>
      <c r="L21" s="15">
        <v>5.72</v>
      </c>
    </row>
    <row r="22" spans="1:12" ht="17.25">
      <c r="A22" s="13">
        <v>10</v>
      </c>
      <c r="B22" s="14">
        <v>35</v>
      </c>
      <c r="C22" s="14">
        <v>22.5</v>
      </c>
      <c r="D22" s="14">
        <v>24.8</v>
      </c>
      <c r="E22" s="14">
        <v>22.5</v>
      </c>
      <c r="F22" s="13">
        <v>82</v>
      </c>
      <c r="G22" s="13">
        <v>56</v>
      </c>
      <c r="H22" s="13">
        <v>34</v>
      </c>
      <c r="I22" s="13">
        <v>34</v>
      </c>
      <c r="J22" s="14">
        <v>0</v>
      </c>
      <c r="K22" s="15" t="s">
        <v>59</v>
      </c>
      <c r="L22" s="15">
        <v>8.9499999999999993</v>
      </c>
    </row>
    <row r="23" spans="1:12" ht="17.25">
      <c r="A23" s="13">
        <v>11</v>
      </c>
      <c r="B23" s="14">
        <v>36.5</v>
      </c>
      <c r="C23" s="14">
        <v>21.5</v>
      </c>
      <c r="D23" s="14">
        <v>23.5</v>
      </c>
      <c r="E23" s="14">
        <v>21.5</v>
      </c>
      <c r="F23" s="13">
        <v>83</v>
      </c>
      <c r="G23" s="13">
        <v>58</v>
      </c>
      <c r="H23" s="13">
        <v>34</v>
      </c>
      <c r="I23" s="13">
        <v>34</v>
      </c>
      <c r="J23" s="14">
        <v>0</v>
      </c>
      <c r="K23" s="15">
        <v>69.92</v>
      </c>
      <c r="L23" s="15">
        <v>6.58</v>
      </c>
    </row>
    <row r="24" spans="1:12" ht="17.25">
      <c r="A24" s="13">
        <v>12</v>
      </c>
      <c r="B24" s="14">
        <v>32.4</v>
      </c>
      <c r="C24" s="14">
        <v>21.5</v>
      </c>
      <c r="D24" s="33">
        <v>23</v>
      </c>
      <c r="E24" s="14">
        <v>21</v>
      </c>
      <c r="F24" s="13">
        <v>83</v>
      </c>
      <c r="G24" s="13">
        <v>45</v>
      </c>
      <c r="H24" s="13">
        <v>35</v>
      </c>
      <c r="I24" s="13">
        <v>30</v>
      </c>
      <c r="J24" s="14">
        <v>0</v>
      </c>
      <c r="K24" s="15">
        <v>63.34</v>
      </c>
      <c r="L24" s="15">
        <v>5.95</v>
      </c>
    </row>
    <row r="25" spans="1:12" ht="17.25">
      <c r="A25" s="13">
        <v>13</v>
      </c>
      <c r="B25" s="14">
        <v>38</v>
      </c>
      <c r="C25" s="14">
        <v>20.2</v>
      </c>
      <c r="D25" s="14">
        <v>22.5</v>
      </c>
      <c r="E25" s="14">
        <v>19.600000000000001</v>
      </c>
      <c r="F25" s="13">
        <v>76</v>
      </c>
      <c r="G25" s="13">
        <v>39</v>
      </c>
      <c r="H25" s="13">
        <v>22</v>
      </c>
      <c r="I25" s="13">
        <v>22</v>
      </c>
      <c r="J25" s="14">
        <v>0</v>
      </c>
      <c r="K25" s="15">
        <v>57.39</v>
      </c>
      <c r="L25" s="15">
        <v>6.17</v>
      </c>
    </row>
    <row r="26" spans="1:12" ht="17.25">
      <c r="A26" s="13">
        <v>14</v>
      </c>
      <c r="B26" s="14">
        <v>37.200000000000003</v>
      </c>
      <c r="C26" s="14">
        <v>19.899999999999999</v>
      </c>
      <c r="D26" s="14">
        <v>20.399999999999999</v>
      </c>
      <c r="E26" s="14">
        <v>18.8</v>
      </c>
      <c r="F26" s="13">
        <v>85</v>
      </c>
      <c r="G26" s="13">
        <v>50</v>
      </c>
      <c r="H26" s="13">
        <v>33</v>
      </c>
      <c r="I26" s="13">
        <v>33</v>
      </c>
      <c r="J26" s="14">
        <v>0</v>
      </c>
      <c r="K26" s="15">
        <v>51.22</v>
      </c>
      <c r="L26" s="15">
        <v>4.6900000000000004</v>
      </c>
    </row>
    <row r="27" spans="1:12" ht="17.25">
      <c r="A27" s="13">
        <v>15</v>
      </c>
      <c r="B27" s="14">
        <v>37.299999999999997</v>
      </c>
      <c r="C27" s="14">
        <v>19</v>
      </c>
      <c r="D27" s="14">
        <v>23</v>
      </c>
      <c r="E27" s="14">
        <v>20.5</v>
      </c>
      <c r="F27" s="13">
        <v>79</v>
      </c>
      <c r="G27" s="13">
        <v>49</v>
      </c>
      <c r="H27" s="13">
        <v>56</v>
      </c>
      <c r="I27" s="13">
        <v>17</v>
      </c>
      <c r="J27" s="14">
        <v>0</v>
      </c>
      <c r="K27" s="15">
        <v>46.53</v>
      </c>
      <c r="L27" s="15">
        <v>5.82</v>
      </c>
    </row>
    <row r="28" spans="1:12" ht="17.25">
      <c r="A28" s="13">
        <v>16</v>
      </c>
      <c r="B28" s="14">
        <v>36.5</v>
      </c>
      <c r="C28" s="14">
        <v>19</v>
      </c>
      <c r="D28" s="14">
        <v>20.5</v>
      </c>
      <c r="E28" s="14">
        <v>17.5</v>
      </c>
      <c r="F28" s="13">
        <v>73</v>
      </c>
      <c r="G28" s="13">
        <v>89</v>
      </c>
      <c r="H28" s="13">
        <v>34</v>
      </c>
      <c r="I28" s="13">
        <v>33</v>
      </c>
      <c r="J28" s="14">
        <v>0</v>
      </c>
      <c r="K28" s="15">
        <v>40.71</v>
      </c>
      <c r="L28" s="15">
        <v>5.24</v>
      </c>
    </row>
    <row r="29" spans="1:12" ht="17.25">
      <c r="A29" s="13">
        <v>17</v>
      </c>
      <c r="B29" s="14">
        <v>34.4</v>
      </c>
      <c r="C29" s="14">
        <v>20.6</v>
      </c>
      <c r="D29" s="14">
        <v>25.6</v>
      </c>
      <c r="E29" s="14">
        <v>22.5</v>
      </c>
      <c r="F29" s="13">
        <v>76</v>
      </c>
      <c r="G29" s="13">
        <v>59</v>
      </c>
      <c r="H29" s="13">
        <v>49</v>
      </c>
      <c r="I29" s="13">
        <v>41</v>
      </c>
      <c r="J29" s="14">
        <v>0</v>
      </c>
      <c r="K29" s="15">
        <v>35.47</v>
      </c>
      <c r="L29" s="15">
        <v>5.85</v>
      </c>
    </row>
    <row r="30" spans="1:12" ht="17.25">
      <c r="A30" s="13">
        <v>18</v>
      </c>
      <c r="B30" s="14">
        <v>35</v>
      </c>
      <c r="C30" s="14">
        <v>24</v>
      </c>
      <c r="D30" s="14">
        <v>26.5</v>
      </c>
      <c r="E30" s="14">
        <v>23.5</v>
      </c>
      <c r="F30" s="13">
        <v>76</v>
      </c>
      <c r="G30" s="13">
        <v>58</v>
      </c>
      <c r="H30" s="13">
        <v>44</v>
      </c>
      <c r="I30" s="13">
        <v>42</v>
      </c>
      <c r="J30" s="14">
        <v>0</v>
      </c>
      <c r="K30" s="15">
        <v>29.62</v>
      </c>
      <c r="L30" s="15">
        <v>4.5199999999999996</v>
      </c>
    </row>
    <row r="31" spans="1:12" ht="17.25">
      <c r="A31" s="13">
        <v>19</v>
      </c>
      <c r="B31" s="14">
        <v>36.700000000000003</v>
      </c>
      <c r="C31" s="14">
        <v>23.7</v>
      </c>
      <c r="D31" s="14">
        <v>26.5</v>
      </c>
      <c r="E31" s="14">
        <v>24</v>
      </c>
      <c r="F31" s="13">
        <v>81</v>
      </c>
      <c r="G31" s="13">
        <v>63</v>
      </c>
      <c r="H31" s="13">
        <v>34</v>
      </c>
      <c r="I31" s="13">
        <v>26</v>
      </c>
      <c r="J31" s="14">
        <v>0</v>
      </c>
      <c r="K31" s="15">
        <v>25.1</v>
      </c>
      <c r="L31" s="15">
        <v>7.99</v>
      </c>
    </row>
    <row r="32" spans="1:12" ht="17.25">
      <c r="A32" s="13">
        <v>20</v>
      </c>
      <c r="B32" s="14">
        <v>36.5</v>
      </c>
      <c r="C32" s="14">
        <v>22</v>
      </c>
      <c r="D32" s="14">
        <v>25.5</v>
      </c>
      <c r="E32" s="14">
        <v>22</v>
      </c>
      <c r="F32" s="13">
        <v>73</v>
      </c>
      <c r="G32" s="13">
        <v>54</v>
      </c>
      <c r="H32" s="13">
        <v>36</v>
      </c>
      <c r="I32" s="13">
        <v>34</v>
      </c>
      <c r="J32" s="14">
        <v>0</v>
      </c>
      <c r="K32" s="15" t="s">
        <v>61</v>
      </c>
      <c r="L32" s="15">
        <v>8.25</v>
      </c>
    </row>
    <row r="33" spans="1:15" ht="18" customHeight="1">
      <c r="A33" s="13">
        <v>21</v>
      </c>
      <c r="B33" s="14">
        <v>36.200000000000003</v>
      </c>
      <c r="C33" s="14">
        <v>21.9</v>
      </c>
      <c r="D33" s="14">
        <v>24.5</v>
      </c>
      <c r="E33" s="14">
        <v>20.5</v>
      </c>
      <c r="F33" s="13">
        <v>68</v>
      </c>
      <c r="G33" s="13">
        <v>51</v>
      </c>
      <c r="H33" s="13">
        <v>33</v>
      </c>
      <c r="I33" s="13">
        <v>29</v>
      </c>
      <c r="J33" s="14">
        <v>0</v>
      </c>
      <c r="K33" s="15">
        <v>43.16</v>
      </c>
      <c r="L33" s="15">
        <v>6.64</v>
      </c>
    </row>
    <row r="34" spans="1:15" ht="18" customHeight="1">
      <c r="A34" s="13">
        <v>22</v>
      </c>
      <c r="B34" s="34">
        <v>36.5</v>
      </c>
      <c r="C34" s="14">
        <v>20.3</v>
      </c>
      <c r="D34" s="14">
        <v>23</v>
      </c>
      <c r="E34" s="14">
        <v>20</v>
      </c>
      <c r="F34" s="13">
        <v>75</v>
      </c>
      <c r="G34" s="13">
        <v>45</v>
      </c>
      <c r="H34" s="13">
        <v>22</v>
      </c>
      <c r="I34" s="13">
        <v>24</v>
      </c>
      <c r="J34" s="14">
        <v>0</v>
      </c>
      <c r="K34" s="15">
        <v>36.520000000000003</v>
      </c>
      <c r="L34" s="15">
        <v>5.27</v>
      </c>
    </row>
    <row r="35" spans="1:15" ht="18" customHeight="1">
      <c r="A35" s="13">
        <v>23</v>
      </c>
      <c r="B35" s="14">
        <v>36.9</v>
      </c>
      <c r="C35" s="14">
        <v>19.3</v>
      </c>
      <c r="D35" s="14">
        <v>20.6</v>
      </c>
      <c r="E35" s="14">
        <v>18</v>
      </c>
      <c r="F35" s="13">
        <v>77</v>
      </c>
      <c r="G35" s="13">
        <v>49</v>
      </c>
      <c r="H35" s="13">
        <v>26</v>
      </c>
      <c r="I35" s="13">
        <v>26</v>
      </c>
      <c r="J35" s="14">
        <v>0</v>
      </c>
      <c r="K35" s="15">
        <v>31.25</v>
      </c>
      <c r="L35" s="15">
        <v>6.16</v>
      </c>
      <c r="N35" t="s">
        <v>21</v>
      </c>
    </row>
    <row r="36" spans="1:15" ht="18" customHeight="1">
      <c r="A36" s="13">
        <v>24</v>
      </c>
      <c r="B36" s="14">
        <v>37.5</v>
      </c>
      <c r="C36" s="14">
        <v>21</v>
      </c>
      <c r="D36" s="14">
        <v>24.5</v>
      </c>
      <c r="E36" s="14">
        <v>20.5</v>
      </c>
      <c r="F36" s="19">
        <v>68</v>
      </c>
      <c r="G36" s="13">
        <v>54</v>
      </c>
      <c r="H36" s="13">
        <v>34</v>
      </c>
      <c r="I36" s="13">
        <v>37</v>
      </c>
      <c r="J36" s="14">
        <v>0</v>
      </c>
      <c r="K36" s="15">
        <v>25.09</v>
      </c>
      <c r="L36" s="15">
        <v>4.7300000000000004</v>
      </c>
    </row>
    <row r="37" spans="1:15" ht="18" customHeight="1">
      <c r="A37" s="13">
        <v>25</v>
      </c>
      <c r="B37" s="34">
        <v>37.5</v>
      </c>
      <c r="C37" s="14">
        <v>23</v>
      </c>
      <c r="D37" s="14">
        <v>26</v>
      </c>
      <c r="E37" s="14">
        <v>23</v>
      </c>
      <c r="F37" s="13">
        <v>76</v>
      </c>
      <c r="G37" s="13">
        <v>54</v>
      </c>
      <c r="H37" s="13">
        <v>35</v>
      </c>
      <c r="I37" s="13">
        <v>35</v>
      </c>
      <c r="J37" s="14">
        <v>0</v>
      </c>
      <c r="K37" s="15">
        <v>20.36</v>
      </c>
      <c r="L37" s="15">
        <v>5.69</v>
      </c>
    </row>
    <row r="38" spans="1:15" ht="18" customHeight="1">
      <c r="A38" s="13">
        <v>26</v>
      </c>
      <c r="B38" s="14">
        <v>38</v>
      </c>
      <c r="C38" s="14">
        <v>24.5</v>
      </c>
      <c r="D38" s="14">
        <v>27</v>
      </c>
      <c r="E38" s="14">
        <v>24.3</v>
      </c>
      <c r="F38" s="13">
        <v>80</v>
      </c>
      <c r="G38" s="13">
        <v>55</v>
      </c>
      <c r="H38" s="13">
        <v>31</v>
      </c>
      <c r="I38" s="13">
        <v>32</v>
      </c>
      <c r="J38" s="14">
        <v>1.5</v>
      </c>
      <c r="K38" s="15" t="s">
        <v>60</v>
      </c>
      <c r="L38" s="15">
        <v>8.5399999999999991</v>
      </c>
    </row>
    <row r="39" spans="1:15" ht="18" customHeight="1">
      <c r="A39" s="13">
        <v>27</v>
      </c>
      <c r="B39" s="14">
        <v>32.5</v>
      </c>
      <c r="C39" s="14">
        <v>23</v>
      </c>
      <c r="D39" s="14">
        <v>24</v>
      </c>
      <c r="E39" s="14">
        <v>22</v>
      </c>
      <c r="F39" s="13">
        <v>83</v>
      </c>
      <c r="G39" s="13">
        <v>56</v>
      </c>
      <c r="H39" s="13">
        <v>46</v>
      </c>
      <c r="I39" s="13">
        <v>47</v>
      </c>
      <c r="J39" s="14">
        <v>0</v>
      </c>
      <c r="K39" s="15">
        <v>69.41</v>
      </c>
      <c r="L39" s="15">
        <v>7.04</v>
      </c>
      <c r="O39" s="25"/>
    </row>
    <row r="40" spans="1:15" ht="18" customHeight="1">
      <c r="A40" s="13">
        <v>28</v>
      </c>
      <c r="B40" s="14">
        <v>34</v>
      </c>
      <c r="C40" s="14">
        <v>23</v>
      </c>
      <c r="D40" s="14">
        <v>24.5</v>
      </c>
      <c r="E40" s="14">
        <v>21.2</v>
      </c>
      <c r="F40" s="13">
        <v>74</v>
      </c>
      <c r="G40" s="13">
        <v>55</v>
      </c>
      <c r="H40" s="13">
        <v>49</v>
      </c>
      <c r="I40" s="13">
        <v>49</v>
      </c>
      <c r="J40" s="14">
        <v>0</v>
      </c>
      <c r="K40" s="15">
        <v>62.37</v>
      </c>
      <c r="L40" s="14">
        <v>3.86</v>
      </c>
    </row>
    <row r="41" spans="1:15" ht="18" customHeight="1">
      <c r="A41" s="13">
        <v>29</v>
      </c>
      <c r="B41" s="14">
        <v>35.299999999999997</v>
      </c>
      <c r="C41" s="14">
        <v>23.2</v>
      </c>
      <c r="D41" s="14">
        <v>26.5</v>
      </c>
      <c r="E41" s="14">
        <v>23</v>
      </c>
      <c r="F41" s="13">
        <v>74</v>
      </c>
      <c r="G41" s="13">
        <v>45</v>
      </c>
      <c r="H41" s="13">
        <v>40</v>
      </c>
      <c r="I41" s="13">
        <v>37</v>
      </c>
      <c r="J41" s="14">
        <v>0</v>
      </c>
      <c r="K41" s="15">
        <v>58.51</v>
      </c>
      <c r="L41" s="15">
        <v>7.04</v>
      </c>
    </row>
    <row r="42" spans="1:15" ht="18" customHeight="1">
      <c r="A42" s="13">
        <v>30</v>
      </c>
      <c r="B42" s="14">
        <v>35.5</v>
      </c>
      <c r="C42" s="14">
        <v>25.8</v>
      </c>
      <c r="D42" s="14">
        <v>27.5</v>
      </c>
      <c r="E42" s="14">
        <v>23.5</v>
      </c>
      <c r="F42" s="13">
        <v>70</v>
      </c>
      <c r="G42" s="13">
        <v>58</v>
      </c>
      <c r="H42" s="13">
        <v>39</v>
      </c>
      <c r="I42" s="13">
        <v>39</v>
      </c>
      <c r="J42" s="14">
        <v>0</v>
      </c>
      <c r="K42" s="15">
        <v>51.47</v>
      </c>
      <c r="L42" s="15">
        <v>5.86</v>
      </c>
    </row>
    <row r="43" spans="1:15" ht="18" customHeight="1">
      <c r="A43" s="13">
        <v>31</v>
      </c>
      <c r="B43" s="14">
        <v>36.5</v>
      </c>
      <c r="C43" s="14">
        <v>25.2</v>
      </c>
      <c r="D43" s="14">
        <v>27.5</v>
      </c>
      <c r="E43" s="44">
        <v>23.5</v>
      </c>
      <c r="F43" s="13">
        <v>70</v>
      </c>
      <c r="G43" s="13">
        <v>57</v>
      </c>
      <c r="H43" s="13">
        <v>34</v>
      </c>
      <c r="I43" s="13">
        <v>34</v>
      </c>
      <c r="J43" s="14">
        <v>1.8</v>
      </c>
      <c r="K43" s="20">
        <v>45.61</v>
      </c>
      <c r="L43" s="15">
        <v>5.2</v>
      </c>
    </row>
    <row r="44" spans="1:15" ht="18" customHeight="1">
      <c r="A44" s="17" t="s">
        <v>15</v>
      </c>
      <c r="B44" s="32">
        <f>SUM(B13:B43)</f>
        <v>1107.4000000000001</v>
      </c>
      <c r="C44" s="13">
        <f t="shared" ref="C44:L44" si="0">SUM(C13:C43)</f>
        <v>666.40000000000009</v>
      </c>
      <c r="D44" s="13">
        <f t="shared" si="0"/>
        <v>731.7</v>
      </c>
      <c r="E44" s="13">
        <f>SUM(E13:E43)</f>
        <v>650.1</v>
      </c>
      <c r="F44" s="18">
        <f>SUM(F13:F43)</f>
        <v>2436</v>
      </c>
      <c r="G44" s="18">
        <f>SUM(G13:G43)</f>
        <v>1762</v>
      </c>
      <c r="H44" s="18">
        <f t="shared" si="0"/>
        <v>1133</v>
      </c>
      <c r="I44" s="18">
        <f t="shared" si="0"/>
        <v>1079</v>
      </c>
      <c r="J44" s="14">
        <f>SUM(J13:J43)</f>
        <v>3.3</v>
      </c>
      <c r="K44" s="15" t="s">
        <v>17</v>
      </c>
      <c r="L44" s="15">
        <f t="shared" si="0"/>
        <v>178.36999999999998</v>
      </c>
    </row>
    <row r="45" spans="1:15" ht="18" customHeight="1">
      <c r="A45" s="17" t="s">
        <v>16</v>
      </c>
      <c r="B45" s="14">
        <f t="shared" ref="B45:I45" si="1">B44/31</f>
        <v>35.722580645161294</v>
      </c>
      <c r="C45" s="14">
        <f t="shared" si="1"/>
        <v>21.49677419354839</v>
      </c>
      <c r="D45" s="14">
        <f t="shared" si="1"/>
        <v>23.603225806451615</v>
      </c>
      <c r="E45" s="14">
        <f t="shared" si="1"/>
        <v>20.970967741935485</v>
      </c>
      <c r="F45" s="15">
        <f t="shared" si="1"/>
        <v>78.58064516129032</v>
      </c>
      <c r="G45" s="15">
        <f t="shared" si="1"/>
        <v>56.838709677419352</v>
      </c>
      <c r="H45" s="15">
        <f t="shared" si="1"/>
        <v>36.548387096774192</v>
      </c>
      <c r="I45" s="15">
        <f t="shared" si="1"/>
        <v>34.806451612903224</v>
      </c>
      <c r="J45" s="14">
        <f>J44/2</f>
        <v>1.65</v>
      </c>
      <c r="K45" s="15" t="s">
        <v>17</v>
      </c>
      <c r="L45" s="15">
        <f>L44/31</f>
        <v>5.7538709677419346</v>
      </c>
    </row>
    <row r="46" spans="1:15" ht="17.25">
      <c r="A46" s="24" t="s">
        <v>26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1" right="0.37" top="0.33" bottom="0.18" header="0.28000000000000003" footer="0.1400000000000000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topLeftCell="A22" zoomScale="110" zoomScaleNormal="110" workbookViewId="0">
      <selection activeCell="P45" sqref="P45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75" t="s">
        <v>20</v>
      </c>
      <c r="J1" s="75"/>
      <c r="K1" s="75"/>
      <c r="L1" s="75"/>
      <c r="M1" s="1"/>
    </row>
    <row r="2" spans="1:13" ht="21">
      <c r="A2" s="1"/>
      <c r="B2" s="2"/>
      <c r="C2" s="1"/>
      <c r="D2" s="1"/>
      <c r="E2" s="1"/>
      <c r="F2" s="1"/>
      <c r="G2" s="1" t="s">
        <v>62</v>
      </c>
      <c r="H2" s="1"/>
      <c r="I2" s="1"/>
      <c r="J2" s="1"/>
      <c r="K2" s="3"/>
      <c r="L2" s="3"/>
    </row>
    <row r="3" spans="1:13" ht="21">
      <c r="A3" s="1" t="s">
        <v>33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18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22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57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3" t="s">
        <v>1</v>
      </c>
      <c r="B9" s="77" t="s">
        <v>19</v>
      </c>
      <c r="C9" s="77"/>
      <c r="D9" s="77"/>
      <c r="E9" s="78"/>
      <c r="F9" s="79" t="s">
        <v>2</v>
      </c>
      <c r="G9" s="80"/>
      <c r="H9" s="80"/>
      <c r="I9" s="81"/>
      <c r="J9" s="53" t="s">
        <v>3</v>
      </c>
      <c r="K9" s="85" t="s">
        <v>4</v>
      </c>
      <c r="L9" s="78"/>
    </row>
    <row r="10" spans="1:13" ht="17.25">
      <c r="A10" s="76"/>
      <c r="B10" s="53"/>
      <c r="C10" s="53"/>
      <c r="D10" s="85" t="s">
        <v>5</v>
      </c>
      <c r="E10" s="78"/>
      <c r="F10" s="82"/>
      <c r="G10" s="83"/>
      <c r="H10" s="83"/>
      <c r="I10" s="84"/>
      <c r="J10" s="55" t="s">
        <v>6</v>
      </c>
      <c r="K10" s="86" t="s">
        <v>7</v>
      </c>
      <c r="L10" s="86" t="s">
        <v>8</v>
      </c>
    </row>
    <row r="11" spans="1:13" ht="17.25">
      <c r="A11" s="76"/>
      <c r="B11" s="55" t="s">
        <v>9</v>
      </c>
      <c r="C11" s="55" t="s">
        <v>10</v>
      </c>
      <c r="D11" s="53" t="s">
        <v>11</v>
      </c>
      <c r="E11" s="56" t="s">
        <v>11</v>
      </c>
      <c r="F11" s="73" t="s">
        <v>5</v>
      </c>
      <c r="G11" s="73" t="s">
        <v>23</v>
      </c>
      <c r="H11" s="73" t="s">
        <v>24</v>
      </c>
      <c r="I11" s="73" t="s">
        <v>25</v>
      </c>
      <c r="J11" s="55" t="s">
        <v>12</v>
      </c>
      <c r="K11" s="87"/>
      <c r="L11" s="87"/>
    </row>
    <row r="12" spans="1:13" ht="17.25">
      <c r="A12" s="74"/>
      <c r="B12" s="54"/>
      <c r="C12" s="54"/>
      <c r="D12" s="54" t="s">
        <v>13</v>
      </c>
      <c r="E12" s="11" t="s">
        <v>14</v>
      </c>
      <c r="F12" s="74"/>
      <c r="G12" s="74"/>
      <c r="H12" s="74"/>
      <c r="I12" s="74"/>
      <c r="J12" s="12"/>
      <c r="K12" s="88"/>
      <c r="L12" s="88"/>
    </row>
    <row r="13" spans="1:13" ht="17.25">
      <c r="A13" s="13">
        <v>1</v>
      </c>
      <c r="B13" s="14">
        <v>24.5</v>
      </c>
      <c r="C13" s="14">
        <v>25</v>
      </c>
      <c r="D13" s="14">
        <v>25</v>
      </c>
      <c r="E13" s="14">
        <v>23.5</v>
      </c>
      <c r="F13" s="54">
        <v>88</v>
      </c>
      <c r="G13" s="54">
        <v>92</v>
      </c>
      <c r="H13" s="54">
        <v>91</v>
      </c>
      <c r="I13" s="54">
        <v>89</v>
      </c>
      <c r="J13" s="14">
        <v>21.8</v>
      </c>
      <c r="K13" s="15">
        <v>40.409999999999997</v>
      </c>
      <c r="L13" s="15">
        <v>2.09</v>
      </c>
    </row>
    <row r="14" spans="1:13" ht="17.25">
      <c r="A14" s="13">
        <v>2</v>
      </c>
      <c r="B14" s="14">
        <v>30</v>
      </c>
      <c r="C14" s="14">
        <v>22.2</v>
      </c>
      <c r="D14" s="14">
        <v>24.5</v>
      </c>
      <c r="E14" s="14">
        <v>22.5</v>
      </c>
      <c r="F14" s="13">
        <v>83</v>
      </c>
      <c r="G14" s="13">
        <v>77</v>
      </c>
      <c r="H14" s="13">
        <v>55</v>
      </c>
      <c r="I14" s="13">
        <v>56</v>
      </c>
      <c r="J14" s="14">
        <v>0</v>
      </c>
      <c r="K14" s="15">
        <v>60.12</v>
      </c>
      <c r="L14" s="15">
        <v>2.72</v>
      </c>
    </row>
    <row r="15" spans="1:13" ht="17.25">
      <c r="A15" s="13">
        <v>3</v>
      </c>
      <c r="B15" s="14">
        <v>33.200000000000003</v>
      </c>
      <c r="C15" s="14">
        <v>22.9</v>
      </c>
      <c r="D15" s="14">
        <v>24</v>
      </c>
      <c r="E15" s="14">
        <v>22</v>
      </c>
      <c r="F15" s="13">
        <v>83</v>
      </c>
      <c r="G15" s="13">
        <v>50</v>
      </c>
      <c r="H15" s="13">
        <v>43</v>
      </c>
      <c r="I15" s="13">
        <v>42</v>
      </c>
      <c r="J15" s="14">
        <v>0</v>
      </c>
      <c r="K15" s="15">
        <v>57.4</v>
      </c>
      <c r="L15" s="15">
        <v>3.31</v>
      </c>
    </row>
    <row r="16" spans="1:13" ht="17.25">
      <c r="A16" s="13">
        <v>4</v>
      </c>
      <c r="B16" s="14">
        <v>35</v>
      </c>
      <c r="C16" s="14">
        <v>23.2</v>
      </c>
      <c r="D16" s="14">
        <v>23.9</v>
      </c>
      <c r="E16" s="14">
        <v>22</v>
      </c>
      <c r="F16" s="13">
        <v>85</v>
      </c>
      <c r="G16" s="13">
        <v>50</v>
      </c>
      <c r="H16" s="13">
        <v>41</v>
      </c>
      <c r="I16" s="13">
        <v>42</v>
      </c>
      <c r="J16" s="14">
        <v>6.5</v>
      </c>
      <c r="K16" s="16">
        <v>54.09</v>
      </c>
      <c r="L16" s="15">
        <v>5.86</v>
      </c>
    </row>
    <row r="17" spans="1:15" ht="17.25">
      <c r="A17" s="13">
        <v>5</v>
      </c>
      <c r="B17" s="14">
        <v>33.5</v>
      </c>
      <c r="C17" s="14">
        <v>21.7</v>
      </c>
      <c r="D17" s="14">
        <v>23</v>
      </c>
      <c r="E17" s="14">
        <v>22</v>
      </c>
      <c r="F17" s="13">
        <v>91</v>
      </c>
      <c r="G17" s="19">
        <v>49</v>
      </c>
      <c r="H17" s="13">
        <v>50</v>
      </c>
      <c r="I17" s="13">
        <v>50</v>
      </c>
      <c r="J17" s="14">
        <v>0</v>
      </c>
      <c r="K17" s="15">
        <v>54.73</v>
      </c>
      <c r="L17" s="15">
        <v>4.79</v>
      </c>
    </row>
    <row r="18" spans="1:15" ht="17.25">
      <c r="A18" s="13">
        <v>6</v>
      </c>
      <c r="B18" s="14">
        <v>35.5</v>
      </c>
      <c r="C18" s="14">
        <v>21.5</v>
      </c>
      <c r="D18" s="14">
        <v>26.5</v>
      </c>
      <c r="E18" s="14">
        <v>24.5</v>
      </c>
      <c r="F18" s="13">
        <v>84</v>
      </c>
      <c r="G18" s="13">
        <v>60</v>
      </c>
      <c r="H18" s="13">
        <v>45</v>
      </c>
      <c r="I18" s="13">
        <v>44</v>
      </c>
      <c r="J18" s="14">
        <v>0</v>
      </c>
      <c r="K18" s="15">
        <v>49.94</v>
      </c>
      <c r="L18" s="15">
        <v>3.91</v>
      </c>
    </row>
    <row r="19" spans="1:15" ht="17.25">
      <c r="A19" s="13">
        <v>7</v>
      </c>
      <c r="B19" s="14">
        <v>35.5</v>
      </c>
      <c r="C19" s="14">
        <v>25.6</v>
      </c>
      <c r="D19" s="14">
        <v>27.9</v>
      </c>
      <c r="E19" s="14">
        <v>24</v>
      </c>
      <c r="F19" s="13">
        <v>72</v>
      </c>
      <c r="G19" s="13">
        <v>63</v>
      </c>
      <c r="H19" s="13">
        <v>47</v>
      </c>
      <c r="I19" s="13">
        <v>47</v>
      </c>
      <c r="J19" s="14">
        <v>0</v>
      </c>
      <c r="K19" s="15">
        <v>45.97</v>
      </c>
      <c r="L19" s="15">
        <v>6.29</v>
      </c>
      <c r="O19" t="s">
        <v>58</v>
      </c>
    </row>
    <row r="20" spans="1:15" ht="17.25">
      <c r="A20" s="13">
        <v>8</v>
      </c>
      <c r="B20" s="14">
        <v>36.1</v>
      </c>
      <c r="C20" s="14">
        <v>25</v>
      </c>
      <c r="D20" s="14">
        <v>28.5</v>
      </c>
      <c r="E20" s="14">
        <v>25.5</v>
      </c>
      <c r="F20" s="13">
        <v>77</v>
      </c>
      <c r="G20" s="13">
        <v>61</v>
      </c>
      <c r="H20" s="13">
        <v>41</v>
      </c>
      <c r="I20" s="13">
        <v>40</v>
      </c>
      <c r="J20" s="14">
        <v>0</v>
      </c>
      <c r="K20" s="15">
        <v>39.68</v>
      </c>
      <c r="L20" s="15">
        <v>7.02</v>
      </c>
    </row>
    <row r="21" spans="1:15" ht="17.25">
      <c r="A21" s="13">
        <v>9</v>
      </c>
      <c r="B21" s="14">
        <v>37</v>
      </c>
      <c r="C21" s="14">
        <v>25</v>
      </c>
      <c r="D21" s="14">
        <v>29.5</v>
      </c>
      <c r="E21" s="14">
        <v>25.5</v>
      </c>
      <c r="F21" s="13">
        <v>71</v>
      </c>
      <c r="G21" s="13">
        <v>59</v>
      </c>
      <c r="H21" s="13">
        <v>44</v>
      </c>
      <c r="I21" s="13">
        <v>44</v>
      </c>
      <c r="J21" s="14">
        <v>0</v>
      </c>
      <c r="K21" s="15">
        <v>32.659999999999997</v>
      </c>
      <c r="L21" s="15">
        <v>4.93</v>
      </c>
    </row>
    <row r="22" spans="1:15" ht="17.25">
      <c r="A22" s="13">
        <v>10</v>
      </c>
      <c r="B22" s="14">
        <v>37.700000000000003</v>
      </c>
      <c r="C22" s="14">
        <v>26.5</v>
      </c>
      <c r="D22" s="14">
        <v>29.3</v>
      </c>
      <c r="E22" s="14">
        <v>25.2</v>
      </c>
      <c r="F22" s="13">
        <v>71</v>
      </c>
      <c r="G22" s="13">
        <v>56</v>
      </c>
      <c r="H22" s="13">
        <v>42</v>
      </c>
      <c r="I22" s="13">
        <v>45</v>
      </c>
      <c r="J22" s="14">
        <v>0</v>
      </c>
      <c r="K22" s="15">
        <v>27.73</v>
      </c>
      <c r="L22" s="15">
        <v>5.89</v>
      </c>
    </row>
    <row r="23" spans="1:15" ht="17.25">
      <c r="A23" s="13">
        <v>11</v>
      </c>
      <c r="B23" s="14">
        <v>37.5</v>
      </c>
      <c r="C23" s="14">
        <v>26.6</v>
      </c>
      <c r="D23" s="14">
        <v>29.2</v>
      </c>
      <c r="E23" s="14">
        <v>25</v>
      </c>
      <c r="F23" s="13">
        <v>70</v>
      </c>
      <c r="G23" s="13">
        <v>53</v>
      </c>
      <c r="H23" s="13">
        <v>40</v>
      </c>
      <c r="I23" s="13">
        <v>41</v>
      </c>
      <c r="J23" s="14">
        <v>0</v>
      </c>
      <c r="K23" s="15">
        <v>21.84</v>
      </c>
      <c r="L23" s="15">
        <v>6.74</v>
      </c>
    </row>
    <row r="24" spans="1:15" ht="17.25">
      <c r="A24" s="13">
        <v>12</v>
      </c>
      <c r="B24" s="14">
        <v>37.5</v>
      </c>
      <c r="C24" s="14">
        <v>26.5</v>
      </c>
      <c r="D24" s="33">
        <v>30</v>
      </c>
      <c r="E24" s="14">
        <v>25.5</v>
      </c>
      <c r="F24" s="13">
        <v>69</v>
      </c>
      <c r="G24" s="13">
        <v>56</v>
      </c>
      <c r="H24" s="13">
        <v>44</v>
      </c>
      <c r="I24" s="13">
        <v>43</v>
      </c>
      <c r="J24" s="14">
        <v>0</v>
      </c>
      <c r="K24" s="15" t="s">
        <v>63</v>
      </c>
      <c r="L24" s="15">
        <v>8.82</v>
      </c>
    </row>
    <row r="25" spans="1:15" ht="17.25">
      <c r="A25" s="13">
        <v>13</v>
      </c>
      <c r="B25" s="14">
        <v>37</v>
      </c>
      <c r="C25" s="14">
        <v>27.8</v>
      </c>
      <c r="D25" s="14">
        <v>31.5</v>
      </c>
      <c r="E25" s="14">
        <v>25.5</v>
      </c>
      <c r="F25" s="13">
        <v>60</v>
      </c>
      <c r="G25" s="13">
        <v>49</v>
      </c>
      <c r="H25" s="13">
        <v>37</v>
      </c>
      <c r="I25" s="13">
        <v>37</v>
      </c>
      <c r="J25" s="14">
        <v>19.600000000000001</v>
      </c>
      <c r="K25" s="15">
        <v>65.959999999999994</v>
      </c>
      <c r="L25" s="15">
        <v>10.99</v>
      </c>
    </row>
    <row r="26" spans="1:15" ht="17.25">
      <c r="A26" s="13">
        <v>14</v>
      </c>
      <c r="B26" s="14">
        <v>33.5</v>
      </c>
      <c r="C26" s="14">
        <v>23</v>
      </c>
      <c r="D26" s="14">
        <v>24.8</v>
      </c>
      <c r="E26" s="14">
        <v>23.5</v>
      </c>
      <c r="F26" s="13">
        <v>90</v>
      </c>
      <c r="G26" s="13">
        <v>71</v>
      </c>
      <c r="H26" s="13">
        <v>51</v>
      </c>
      <c r="I26" s="13">
        <v>50</v>
      </c>
      <c r="J26" s="14">
        <v>23.4</v>
      </c>
      <c r="K26" s="15">
        <v>74.569999999999993</v>
      </c>
      <c r="L26" s="15" t="s">
        <v>32</v>
      </c>
    </row>
    <row r="27" spans="1:15" ht="17.25">
      <c r="A27" s="13">
        <v>15</v>
      </c>
      <c r="B27" s="14">
        <v>31</v>
      </c>
      <c r="C27" s="14">
        <v>22.4</v>
      </c>
      <c r="D27" s="14">
        <v>23.5</v>
      </c>
      <c r="E27" s="14">
        <v>22.5</v>
      </c>
      <c r="F27" s="13">
        <v>91</v>
      </c>
      <c r="G27" s="13">
        <v>88</v>
      </c>
      <c r="H27" s="13">
        <v>62</v>
      </c>
      <c r="I27" s="13">
        <v>62</v>
      </c>
      <c r="J27" s="14">
        <v>0.3</v>
      </c>
      <c r="K27" s="15" t="s">
        <v>64</v>
      </c>
      <c r="L27" s="15">
        <v>8.92</v>
      </c>
    </row>
    <row r="28" spans="1:15" ht="17.25">
      <c r="A28" s="13">
        <v>16</v>
      </c>
      <c r="B28" s="14">
        <v>33</v>
      </c>
      <c r="C28" s="14">
        <v>23.3</v>
      </c>
      <c r="D28" s="14">
        <v>26</v>
      </c>
      <c r="E28" s="14">
        <v>25</v>
      </c>
      <c r="F28" s="13">
        <v>92</v>
      </c>
      <c r="G28" s="13">
        <v>80</v>
      </c>
      <c r="H28" s="13">
        <v>50</v>
      </c>
      <c r="I28" s="13">
        <v>53</v>
      </c>
      <c r="J28" s="14">
        <v>0</v>
      </c>
      <c r="K28" s="15">
        <v>69.11</v>
      </c>
      <c r="L28" s="15">
        <v>1.1599999999999999</v>
      </c>
    </row>
    <row r="29" spans="1:15" ht="17.25">
      <c r="A29" s="13">
        <v>17</v>
      </c>
      <c r="B29" s="14">
        <v>31.2</v>
      </c>
      <c r="C29" s="14">
        <v>25</v>
      </c>
      <c r="D29" s="14">
        <v>26.5</v>
      </c>
      <c r="E29" s="14">
        <v>24</v>
      </c>
      <c r="F29" s="13">
        <v>81</v>
      </c>
      <c r="G29" s="13">
        <v>65</v>
      </c>
      <c r="H29" s="13">
        <v>71</v>
      </c>
      <c r="I29" s="13">
        <v>89</v>
      </c>
      <c r="J29" s="14">
        <v>8.3000000000000007</v>
      </c>
      <c r="K29" s="15">
        <v>67.95</v>
      </c>
      <c r="L29" s="15">
        <v>3.36</v>
      </c>
    </row>
    <row r="30" spans="1:15" ht="17.25">
      <c r="A30" s="13">
        <v>18</v>
      </c>
      <c r="B30" s="14">
        <v>34</v>
      </c>
      <c r="C30" s="14">
        <v>24.5</v>
      </c>
      <c r="D30" s="14">
        <v>25.2</v>
      </c>
      <c r="E30" s="14">
        <v>24</v>
      </c>
      <c r="F30" s="13">
        <v>90</v>
      </c>
      <c r="G30" s="13">
        <v>65</v>
      </c>
      <c r="H30" s="13">
        <v>49</v>
      </c>
      <c r="I30" s="13">
        <v>65</v>
      </c>
      <c r="J30" s="14">
        <v>0</v>
      </c>
      <c r="K30" s="15">
        <v>72.89</v>
      </c>
      <c r="L30" s="15">
        <v>4.6900000000000004</v>
      </c>
    </row>
    <row r="31" spans="1:15" ht="17.25">
      <c r="A31" s="13">
        <v>19</v>
      </c>
      <c r="B31" s="14">
        <v>35</v>
      </c>
      <c r="C31" s="14">
        <v>22.7</v>
      </c>
      <c r="D31" s="14">
        <v>25</v>
      </c>
      <c r="E31" s="14">
        <v>23.5</v>
      </c>
      <c r="F31" s="13">
        <v>88</v>
      </c>
      <c r="G31" s="13">
        <v>66</v>
      </c>
      <c r="H31" s="13">
        <v>42</v>
      </c>
      <c r="I31" s="13">
        <v>41</v>
      </c>
      <c r="J31" s="14">
        <v>0</v>
      </c>
      <c r="K31" s="15">
        <v>68.2</v>
      </c>
      <c r="L31" s="15">
        <v>5.37</v>
      </c>
    </row>
    <row r="32" spans="1:15" ht="17.25">
      <c r="A32" s="13">
        <v>20</v>
      </c>
      <c r="B32" s="14">
        <v>35.200000000000003</v>
      </c>
      <c r="C32" s="14">
        <v>23.5</v>
      </c>
      <c r="D32" s="14">
        <v>26.2</v>
      </c>
      <c r="E32" s="14">
        <v>23.5</v>
      </c>
      <c r="F32" s="13">
        <v>79</v>
      </c>
      <c r="G32" s="13">
        <v>50</v>
      </c>
      <c r="H32" s="13">
        <v>39</v>
      </c>
      <c r="I32" s="13">
        <v>39</v>
      </c>
      <c r="J32" s="14">
        <v>0</v>
      </c>
      <c r="K32" s="15">
        <v>62.83</v>
      </c>
      <c r="L32" s="15">
        <v>6.41</v>
      </c>
    </row>
    <row r="33" spans="1:15" ht="18" customHeight="1">
      <c r="A33" s="13">
        <v>21</v>
      </c>
      <c r="B33" s="14">
        <v>36</v>
      </c>
      <c r="C33" s="14">
        <v>22.3</v>
      </c>
      <c r="D33" s="14">
        <v>25.6</v>
      </c>
      <c r="E33" s="14">
        <v>22.5</v>
      </c>
      <c r="F33" s="13">
        <v>76</v>
      </c>
      <c r="G33" s="13">
        <v>43</v>
      </c>
      <c r="H33" s="13">
        <v>26</v>
      </c>
      <c r="I33" s="13">
        <v>24</v>
      </c>
      <c r="J33" s="14">
        <v>0</v>
      </c>
      <c r="K33" s="15">
        <v>56.42</v>
      </c>
      <c r="L33" s="15">
        <v>8.27</v>
      </c>
    </row>
    <row r="34" spans="1:15" ht="18" customHeight="1">
      <c r="A34" s="13">
        <v>22</v>
      </c>
      <c r="B34" s="34">
        <v>36.200000000000003</v>
      </c>
      <c r="C34" s="14">
        <v>23</v>
      </c>
      <c r="D34" s="14">
        <v>26.5</v>
      </c>
      <c r="E34" s="14">
        <v>23</v>
      </c>
      <c r="F34" s="13">
        <v>74</v>
      </c>
      <c r="G34" s="13">
        <v>42</v>
      </c>
      <c r="H34" s="13">
        <v>37</v>
      </c>
      <c r="I34" s="13">
        <v>36</v>
      </c>
      <c r="J34" s="14">
        <v>0</v>
      </c>
      <c r="K34" s="15">
        <v>48.15</v>
      </c>
      <c r="L34" s="15">
        <v>3.24</v>
      </c>
    </row>
    <row r="35" spans="1:15" ht="18" customHeight="1">
      <c r="A35" s="13">
        <v>23</v>
      </c>
      <c r="B35" s="14">
        <v>35.799999999999997</v>
      </c>
      <c r="C35" s="14">
        <v>25</v>
      </c>
      <c r="D35" s="14">
        <v>26.5</v>
      </c>
      <c r="E35" s="14">
        <v>24</v>
      </c>
      <c r="F35" s="13">
        <v>81</v>
      </c>
      <c r="G35" s="13">
        <v>63</v>
      </c>
      <c r="H35" s="13">
        <v>40</v>
      </c>
      <c r="I35" s="13">
        <v>73</v>
      </c>
      <c r="J35" s="14">
        <v>3.3</v>
      </c>
      <c r="K35" s="15">
        <v>44.91</v>
      </c>
      <c r="L35" s="15">
        <v>3.54</v>
      </c>
      <c r="N35" t="s">
        <v>21</v>
      </c>
    </row>
    <row r="36" spans="1:15" ht="18" customHeight="1">
      <c r="A36" s="13">
        <v>24</v>
      </c>
      <c r="B36" s="14">
        <v>36.5</v>
      </c>
      <c r="C36" s="14">
        <v>24.8</v>
      </c>
      <c r="D36" s="14">
        <v>26</v>
      </c>
      <c r="E36" s="14">
        <v>24</v>
      </c>
      <c r="F36" s="19">
        <v>84</v>
      </c>
      <c r="G36" s="13">
        <v>59</v>
      </c>
      <c r="H36" s="13">
        <v>38</v>
      </c>
      <c r="I36" s="13">
        <v>39</v>
      </c>
      <c r="J36" s="14">
        <v>0</v>
      </c>
      <c r="K36" s="15">
        <v>44.67</v>
      </c>
      <c r="L36" s="15">
        <v>5.97</v>
      </c>
    </row>
    <row r="37" spans="1:15" ht="18" customHeight="1">
      <c r="A37" s="13">
        <v>25</v>
      </c>
      <c r="B37" s="34">
        <v>36</v>
      </c>
      <c r="C37" s="14">
        <v>25.7</v>
      </c>
      <c r="D37" s="14">
        <v>28</v>
      </c>
      <c r="E37" s="14">
        <v>23.5</v>
      </c>
      <c r="F37" s="13">
        <v>67</v>
      </c>
      <c r="G37" s="13">
        <v>44</v>
      </c>
      <c r="H37" s="13">
        <v>38</v>
      </c>
      <c r="I37" s="13">
        <v>37</v>
      </c>
      <c r="J37" s="14">
        <v>0</v>
      </c>
      <c r="K37" s="15">
        <v>38.700000000000003</v>
      </c>
      <c r="L37" s="15">
        <v>6.14</v>
      </c>
    </row>
    <row r="38" spans="1:15" ht="18" customHeight="1">
      <c r="A38" s="13">
        <v>26</v>
      </c>
      <c r="B38" s="14">
        <v>36.799999999999997</v>
      </c>
      <c r="C38" s="14">
        <v>24.5</v>
      </c>
      <c r="D38" s="14">
        <v>27.3</v>
      </c>
      <c r="E38" s="14">
        <v>24</v>
      </c>
      <c r="F38" s="13">
        <v>76</v>
      </c>
      <c r="G38" s="13">
        <v>45</v>
      </c>
      <c r="H38" s="13">
        <v>37</v>
      </c>
      <c r="I38" s="13">
        <v>42</v>
      </c>
      <c r="J38" s="14">
        <v>0</v>
      </c>
      <c r="K38" s="15">
        <v>32.56</v>
      </c>
      <c r="L38" s="15">
        <v>4.53</v>
      </c>
    </row>
    <row r="39" spans="1:15" ht="18" customHeight="1">
      <c r="A39" s="13">
        <v>27</v>
      </c>
      <c r="B39" s="14">
        <v>37.6</v>
      </c>
      <c r="C39" s="14">
        <v>25</v>
      </c>
      <c r="D39" s="14">
        <v>28</v>
      </c>
      <c r="E39" s="14">
        <v>25</v>
      </c>
      <c r="F39" s="13">
        <v>77</v>
      </c>
      <c r="G39" s="13">
        <v>50</v>
      </c>
      <c r="H39" s="13">
        <v>37</v>
      </c>
      <c r="I39" s="13">
        <v>35</v>
      </c>
      <c r="J39" s="14">
        <v>0</v>
      </c>
      <c r="K39" s="15">
        <v>28.03</v>
      </c>
      <c r="L39" s="15">
        <v>5.9</v>
      </c>
      <c r="O39" s="25"/>
    </row>
    <row r="40" spans="1:15" ht="18" customHeight="1">
      <c r="A40" s="13">
        <v>28</v>
      </c>
      <c r="B40" s="14">
        <v>36</v>
      </c>
      <c r="C40" s="14">
        <v>26.5</v>
      </c>
      <c r="D40" s="14">
        <v>29</v>
      </c>
      <c r="E40" s="14">
        <v>25</v>
      </c>
      <c r="F40" s="13">
        <v>71</v>
      </c>
      <c r="G40" s="13">
        <v>54</v>
      </c>
      <c r="H40" s="13">
        <v>45</v>
      </c>
      <c r="I40" s="13">
        <v>45</v>
      </c>
      <c r="J40" s="14">
        <v>81</v>
      </c>
      <c r="K40" s="15">
        <v>22.13</v>
      </c>
      <c r="L40" s="15" t="s">
        <v>32</v>
      </c>
    </row>
    <row r="41" spans="1:15" ht="18" customHeight="1">
      <c r="A41" s="13">
        <v>29</v>
      </c>
      <c r="B41" s="14">
        <v>32.5</v>
      </c>
      <c r="C41" s="14">
        <v>25</v>
      </c>
      <c r="D41" s="14">
        <v>25</v>
      </c>
      <c r="E41" s="14">
        <v>24</v>
      </c>
      <c r="F41" s="13">
        <v>92</v>
      </c>
      <c r="G41" s="13">
        <v>70</v>
      </c>
      <c r="H41" s="13">
        <v>47</v>
      </c>
      <c r="I41" s="13">
        <v>46</v>
      </c>
      <c r="J41" s="14">
        <v>0</v>
      </c>
      <c r="K41" s="15" t="s">
        <v>65</v>
      </c>
      <c r="L41" s="15">
        <v>0.05</v>
      </c>
    </row>
    <row r="42" spans="1:15" ht="18" customHeight="1">
      <c r="A42" s="13">
        <v>30</v>
      </c>
      <c r="B42" s="14">
        <v>35</v>
      </c>
      <c r="C42" s="14">
        <v>26.5</v>
      </c>
      <c r="D42" s="14">
        <v>27.5</v>
      </c>
      <c r="E42" s="14">
        <v>23.5</v>
      </c>
      <c r="F42" s="13">
        <v>70</v>
      </c>
      <c r="G42" s="13">
        <v>66</v>
      </c>
      <c r="H42" s="13">
        <v>47</v>
      </c>
      <c r="I42" s="13">
        <v>50</v>
      </c>
      <c r="J42" s="14">
        <v>0</v>
      </c>
      <c r="K42" s="15">
        <v>26.81</v>
      </c>
      <c r="L42" s="15">
        <v>8.39</v>
      </c>
    </row>
    <row r="43" spans="1:15" ht="18" customHeight="1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/>
      <c r="K43" s="20"/>
      <c r="L43" s="15"/>
    </row>
    <row r="44" spans="1:15" ht="18" customHeight="1">
      <c r="A44" s="17" t="s">
        <v>15</v>
      </c>
      <c r="B44" s="13">
        <f>SUM(B13:B43)</f>
        <v>1041.3000000000002</v>
      </c>
      <c r="C44" s="13">
        <f t="shared" ref="C44:L44" si="0">SUM(C13:C43)</f>
        <v>732.2</v>
      </c>
      <c r="D44" s="13">
        <f t="shared" si="0"/>
        <v>799.4</v>
      </c>
      <c r="E44" s="13">
        <f>SUM(E13:E43)</f>
        <v>717.2</v>
      </c>
      <c r="F44" s="18">
        <f>SUM(F13:F43)</f>
        <v>2383</v>
      </c>
      <c r="G44" s="18">
        <f>SUM(G13:G43)</f>
        <v>1796</v>
      </c>
      <c r="H44" s="18">
        <f t="shared" si="0"/>
        <v>1376</v>
      </c>
      <c r="I44" s="18">
        <f t="shared" si="0"/>
        <v>1446</v>
      </c>
      <c r="J44" s="14">
        <f>SUM(J13:J43)</f>
        <v>164.2</v>
      </c>
      <c r="K44" s="15" t="s">
        <v>17</v>
      </c>
      <c r="L44" s="15">
        <f t="shared" si="0"/>
        <v>149.30000000000001</v>
      </c>
    </row>
    <row r="45" spans="1:15" ht="18" customHeight="1">
      <c r="A45" s="17" t="s">
        <v>16</v>
      </c>
      <c r="B45" s="14">
        <f t="shared" ref="B45:I45" si="1">B44/30</f>
        <v>34.710000000000008</v>
      </c>
      <c r="C45" s="14">
        <f>C44/30</f>
        <v>24.40666666666667</v>
      </c>
      <c r="D45" s="14">
        <f t="shared" si="1"/>
        <v>26.646666666666665</v>
      </c>
      <c r="E45" s="14">
        <f t="shared" si="1"/>
        <v>23.90666666666667</v>
      </c>
      <c r="F45" s="15">
        <f t="shared" si="1"/>
        <v>79.433333333333337</v>
      </c>
      <c r="G45" s="15">
        <f t="shared" si="1"/>
        <v>59.866666666666667</v>
      </c>
      <c r="H45" s="15">
        <f t="shared" si="1"/>
        <v>45.866666666666667</v>
      </c>
      <c r="I45" s="15">
        <f t="shared" si="1"/>
        <v>48.2</v>
      </c>
      <c r="J45" s="14">
        <f>J44/8</f>
        <v>20.524999999999999</v>
      </c>
      <c r="K45" s="15" t="s">
        <v>17</v>
      </c>
      <c r="L45" s="15">
        <f>L44/28</f>
        <v>5.3321428571428573</v>
      </c>
    </row>
    <row r="46" spans="1:15" ht="18" customHeight="1">
      <c r="A46" s="24" t="s">
        <v>35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6999999999999995" right="0.37" top="0.31" bottom="0.18" header="0.27" footer="0.1400000000000000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110" zoomScaleSheetLayoutView="110" workbookViewId="0">
      <selection activeCell="J50" sqref="J50"/>
    </sheetView>
  </sheetViews>
  <sheetFormatPr defaultRowHeight="12.75"/>
  <cols>
    <col min="1" max="1" width="5.7109375" customWidth="1"/>
    <col min="2" max="2" width="7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2.5" customHeight="1">
      <c r="A1" s="1"/>
      <c r="B1" s="2"/>
      <c r="C1" s="1"/>
      <c r="D1" s="1"/>
      <c r="E1" s="1"/>
      <c r="F1" s="1"/>
      <c r="G1" s="1"/>
      <c r="H1" s="1"/>
      <c r="I1" s="75" t="s">
        <v>20</v>
      </c>
      <c r="J1" s="75"/>
      <c r="K1" s="75"/>
      <c r="L1" s="75"/>
      <c r="M1" s="1"/>
    </row>
    <row r="2" spans="1:13" ht="19.5" customHeight="1">
      <c r="A2" s="1"/>
      <c r="B2" s="2"/>
      <c r="C2" s="1"/>
      <c r="D2" s="1"/>
      <c r="E2" s="1"/>
      <c r="F2" s="1"/>
      <c r="G2" s="1" t="s">
        <v>28</v>
      </c>
      <c r="H2" s="1"/>
      <c r="I2" s="1"/>
      <c r="J2" s="1"/>
      <c r="K2" s="3"/>
      <c r="L2" s="3"/>
    </row>
    <row r="3" spans="1:13" ht="21" customHeight="1">
      <c r="A3" s="1" t="s">
        <v>0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18</v>
      </c>
    </row>
    <row r="4" spans="1:13" ht="8.2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18.75" customHeight="1">
      <c r="A5" s="1" t="s">
        <v>22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 customHeight="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 customHeight="1">
      <c r="A7" s="1" t="s">
        <v>29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7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8" customHeight="1">
      <c r="A9" s="73" t="s">
        <v>1</v>
      </c>
      <c r="B9" s="77" t="s">
        <v>19</v>
      </c>
      <c r="C9" s="77"/>
      <c r="D9" s="77"/>
      <c r="E9" s="78"/>
      <c r="F9" s="79" t="s">
        <v>2</v>
      </c>
      <c r="G9" s="80"/>
      <c r="H9" s="80"/>
      <c r="I9" s="81"/>
      <c r="J9" s="7" t="s">
        <v>3</v>
      </c>
      <c r="K9" s="85" t="s">
        <v>4</v>
      </c>
      <c r="L9" s="78"/>
    </row>
    <row r="10" spans="1:13" ht="18" customHeight="1">
      <c r="A10" s="76"/>
      <c r="B10" s="7"/>
      <c r="C10" s="7"/>
      <c r="D10" s="85" t="s">
        <v>5</v>
      </c>
      <c r="E10" s="78"/>
      <c r="F10" s="82"/>
      <c r="G10" s="83"/>
      <c r="H10" s="83"/>
      <c r="I10" s="84"/>
      <c r="J10" s="9" t="s">
        <v>6</v>
      </c>
      <c r="K10" s="86" t="s">
        <v>7</v>
      </c>
      <c r="L10" s="86" t="s">
        <v>8</v>
      </c>
    </row>
    <row r="11" spans="1:13" ht="18" customHeight="1">
      <c r="A11" s="76"/>
      <c r="B11" s="9" t="s">
        <v>9</v>
      </c>
      <c r="C11" s="9" t="s">
        <v>10</v>
      </c>
      <c r="D11" s="7" t="s">
        <v>11</v>
      </c>
      <c r="E11" s="8" t="s">
        <v>11</v>
      </c>
      <c r="F11" s="73" t="s">
        <v>5</v>
      </c>
      <c r="G11" s="73" t="s">
        <v>23</v>
      </c>
      <c r="H11" s="73" t="s">
        <v>24</v>
      </c>
      <c r="I11" s="73" t="s">
        <v>25</v>
      </c>
      <c r="J11" s="9" t="s">
        <v>12</v>
      </c>
      <c r="K11" s="87"/>
      <c r="L11" s="87"/>
    </row>
    <row r="12" spans="1:13" ht="18" customHeight="1">
      <c r="A12" s="74"/>
      <c r="B12" s="10"/>
      <c r="C12" s="10"/>
      <c r="D12" s="10" t="s">
        <v>13</v>
      </c>
      <c r="E12" s="11" t="s">
        <v>14</v>
      </c>
      <c r="F12" s="74"/>
      <c r="G12" s="74"/>
      <c r="H12" s="74"/>
      <c r="I12" s="74"/>
      <c r="J12" s="12"/>
      <c r="K12" s="88"/>
      <c r="L12" s="88"/>
    </row>
    <row r="13" spans="1:13" ht="18" customHeight="1">
      <c r="A13" s="13">
        <v>1</v>
      </c>
      <c r="B13" s="13">
        <v>36.5</v>
      </c>
      <c r="C13" s="13">
        <v>25.2</v>
      </c>
      <c r="D13" s="14">
        <v>28.2</v>
      </c>
      <c r="E13" s="13">
        <v>25</v>
      </c>
      <c r="F13" s="10">
        <v>76</v>
      </c>
      <c r="G13" s="10">
        <v>53</v>
      </c>
      <c r="H13" s="10">
        <v>46</v>
      </c>
      <c r="I13" s="10">
        <v>45</v>
      </c>
      <c r="J13" s="14">
        <v>0</v>
      </c>
      <c r="K13" s="15">
        <v>18.420000000000002</v>
      </c>
      <c r="L13" s="15">
        <v>7.42</v>
      </c>
    </row>
    <row r="14" spans="1:13" ht="18" customHeight="1">
      <c r="A14" s="13">
        <v>2</v>
      </c>
      <c r="B14" s="13">
        <v>37.700000000000003</v>
      </c>
      <c r="C14" s="13">
        <v>23.8</v>
      </c>
      <c r="D14" s="26">
        <v>27</v>
      </c>
      <c r="E14" s="13">
        <v>23.9</v>
      </c>
      <c r="F14" s="13">
        <v>76</v>
      </c>
      <c r="G14" s="13">
        <v>58</v>
      </c>
      <c r="H14" s="13">
        <v>42</v>
      </c>
      <c r="I14" s="13">
        <v>41</v>
      </c>
      <c r="J14" s="14">
        <v>0</v>
      </c>
      <c r="K14" s="15">
        <v>11</v>
      </c>
      <c r="L14" s="15">
        <v>4.43</v>
      </c>
    </row>
    <row r="15" spans="1:13" ht="18" customHeight="1">
      <c r="A15" s="13">
        <v>3</v>
      </c>
      <c r="B15" s="13">
        <v>38.799999999999997</v>
      </c>
      <c r="C15" s="13">
        <v>26.4</v>
      </c>
      <c r="D15" s="14">
        <v>29.5</v>
      </c>
      <c r="E15" s="13">
        <v>25.5</v>
      </c>
      <c r="F15" s="13">
        <v>71</v>
      </c>
      <c r="G15" s="13">
        <v>50</v>
      </c>
      <c r="H15" s="13">
        <v>41</v>
      </c>
      <c r="I15" s="13">
        <v>38</v>
      </c>
      <c r="J15" s="14">
        <v>0</v>
      </c>
      <c r="K15" s="15" t="s">
        <v>31</v>
      </c>
      <c r="L15" s="15">
        <v>4.33</v>
      </c>
    </row>
    <row r="16" spans="1:13" ht="18" customHeight="1">
      <c r="A16" s="13">
        <v>4</v>
      </c>
      <c r="B16" s="13">
        <v>38</v>
      </c>
      <c r="C16" s="13">
        <v>25.7</v>
      </c>
      <c r="D16" s="14">
        <v>27.9</v>
      </c>
      <c r="E16" s="13">
        <v>24.8</v>
      </c>
      <c r="F16" s="13">
        <v>77</v>
      </c>
      <c r="G16" s="13">
        <v>59</v>
      </c>
      <c r="H16" s="13">
        <v>48</v>
      </c>
      <c r="I16" s="13">
        <v>47</v>
      </c>
      <c r="J16" s="14">
        <v>11.3</v>
      </c>
      <c r="K16" s="16">
        <v>59.1</v>
      </c>
      <c r="L16" s="15">
        <v>10.11</v>
      </c>
    </row>
    <row r="17" spans="1:12" ht="18" customHeight="1">
      <c r="A17" s="13">
        <v>5</v>
      </c>
      <c r="B17" s="13">
        <v>33</v>
      </c>
      <c r="C17" s="13">
        <v>23.9</v>
      </c>
      <c r="D17" s="26">
        <v>26</v>
      </c>
      <c r="E17" s="13">
        <v>23.5</v>
      </c>
      <c r="F17" s="13">
        <v>81</v>
      </c>
      <c r="G17" s="19">
        <v>50</v>
      </c>
      <c r="H17" s="13">
        <v>58</v>
      </c>
      <c r="I17" s="13">
        <v>56</v>
      </c>
      <c r="J17" s="14">
        <v>0</v>
      </c>
      <c r="K17" s="15">
        <v>60.29</v>
      </c>
      <c r="L17" s="15">
        <v>4.76</v>
      </c>
    </row>
    <row r="18" spans="1:12" ht="18" customHeight="1">
      <c r="A18" s="13">
        <v>6</v>
      </c>
      <c r="B18" s="13">
        <v>35.5</v>
      </c>
      <c r="C18" s="13">
        <v>25.5</v>
      </c>
      <c r="D18" s="26">
        <v>27</v>
      </c>
      <c r="E18" s="13">
        <v>24.5</v>
      </c>
      <c r="F18" s="13">
        <v>81</v>
      </c>
      <c r="G18" s="13">
        <v>65</v>
      </c>
      <c r="H18" s="13">
        <v>40</v>
      </c>
      <c r="I18" s="13">
        <v>40</v>
      </c>
      <c r="J18" s="14">
        <v>0</v>
      </c>
      <c r="K18" s="15">
        <v>55.53</v>
      </c>
      <c r="L18" s="15">
        <v>4.93</v>
      </c>
    </row>
    <row r="19" spans="1:12" ht="18" customHeight="1">
      <c r="A19" s="13">
        <v>7</v>
      </c>
      <c r="B19" s="13">
        <v>32</v>
      </c>
      <c r="C19" s="13">
        <v>25.6</v>
      </c>
      <c r="D19" s="14">
        <v>27.5</v>
      </c>
      <c r="E19" s="13">
        <v>25.5</v>
      </c>
      <c r="F19" s="13">
        <v>84</v>
      </c>
      <c r="G19" s="13">
        <v>64</v>
      </c>
      <c r="H19" s="13">
        <v>61</v>
      </c>
      <c r="I19" s="13">
        <v>55</v>
      </c>
      <c r="J19" s="14">
        <v>0</v>
      </c>
      <c r="K19" s="15">
        <v>50.6</v>
      </c>
      <c r="L19" s="15">
        <v>3.9</v>
      </c>
    </row>
    <row r="20" spans="1:12" ht="18" customHeight="1">
      <c r="A20" s="13">
        <v>8</v>
      </c>
      <c r="B20" s="13">
        <v>35.6</v>
      </c>
      <c r="C20" s="13">
        <v>25.2</v>
      </c>
      <c r="D20" s="14">
        <v>26.9</v>
      </c>
      <c r="E20" s="13">
        <v>24.5</v>
      </c>
      <c r="F20" s="13">
        <v>81</v>
      </c>
      <c r="G20" s="13">
        <v>59</v>
      </c>
      <c r="H20" s="13">
        <v>46</v>
      </c>
      <c r="I20" s="13">
        <v>45</v>
      </c>
      <c r="J20" s="14">
        <v>0</v>
      </c>
      <c r="K20" s="15">
        <v>46.7</v>
      </c>
      <c r="L20" s="15">
        <v>5.8</v>
      </c>
    </row>
    <row r="21" spans="1:12" ht="18" customHeight="1">
      <c r="A21" s="13">
        <v>9</v>
      </c>
      <c r="B21" s="13">
        <v>36.700000000000003</v>
      </c>
      <c r="C21" s="13">
        <v>26.8</v>
      </c>
      <c r="D21" s="14">
        <v>29.3</v>
      </c>
      <c r="E21" s="13">
        <v>24.2</v>
      </c>
      <c r="F21" s="13">
        <v>65</v>
      </c>
      <c r="G21" s="13">
        <v>53</v>
      </c>
      <c r="H21" s="13">
        <v>51</v>
      </c>
      <c r="I21" s="13">
        <v>52</v>
      </c>
      <c r="J21" s="14">
        <v>2.5</v>
      </c>
      <c r="K21" s="15">
        <v>40.9</v>
      </c>
      <c r="L21" s="15">
        <v>6.46</v>
      </c>
    </row>
    <row r="22" spans="1:12" ht="18" customHeight="1">
      <c r="A22" s="13">
        <v>10</v>
      </c>
      <c r="B22" s="13">
        <v>34</v>
      </c>
      <c r="C22" s="13">
        <v>25</v>
      </c>
      <c r="D22" s="14">
        <v>25.5</v>
      </c>
      <c r="E22" s="13">
        <v>24.8</v>
      </c>
      <c r="F22" s="13">
        <v>95</v>
      </c>
      <c r="G22" s="13">
        <v>77</v>
      </c>
      <c r="H22" s="13">
        <v>50</v>
      </c>
      <c r="I22" s="13">
        <v>50</v>
      </c>
      <c r="J22" s="14">
        <v>0</v>
      </c>
      <c r="K22" s="15">
        <v>36.94</v>
      </c>
      <c r="L22" s="15">
        <v>4.57</v>
      </c>
    </row>
    <row r="23" spans="1:12" ht="18" customHeight="1">
      <c r="A23" s="13">
        <v>11</v>
      </c>
      <c r="B23" s="13">
        <v>36.5</v>
      </c>
      <c r="C23" s="13">
        <v>25.6</v>
      </c>
      <c r="D23" s="26">
        <v>28</v>
      </c>
      <c r="E23" s="13">
        <v>25</v>
      </c>
      <c r="F23" s="13">
        <v>77</v>
      </c>
      <c r="G23" s="13">
        <v>66</v>
      </c>
      <c r="H23" s="13">
        <v>56</v>
      </c>
      <c r="I23" s="13">
        <v>55</v>
      </c>
      <c r="J23" s="14">
        <v>1.2</v>
      </c>
      <c r="K23" s="15">
        <v>32.369999999999997</v>
      </c>
      <c r="L23" s="15">
        <v>4.5</v>
      </c>
    </row>
    <row r="24" spans="1:12" ht="18" customHeight="1">
      <c r="A24" s="13">
        <v>12</v>
      </c>
      <c r="B24" s="13">
        <v>36.5</v>
      </c>
      <c r="C24" s="13">
        <v>26</v>
      </c>
      <c r="D24" s="27">
        <v>28</v>
      </c>
      <c r="E24" s="13">
        <v>25.5</v>
      </c>
      <c r="F24" s="13">
        <v>82</v>
      </c>
      <c r="G24" s="13">
        <v>61</v>
      </c>
      <c r="H24" s="13">
        <v>37</v>
      </c>
      <c r="I24" s="13">
        <v>36</v>
      </c>
      <c r="J24" s="14">
        <v>2.2000000000000002</v>
      </c>
      <c r="K24" s="15">
        <v>29.07</v>
      </c>
      <c r="L24" s="15">
        <v>5.82</v>
      </c>
    </row>
    <row r="25" spans="1:12" ht="18" customHeight="1">
      <c r="A25" s="13">
        <v>13</v>
      </c>
      <c r="B25" s="13">
        <v>34.5</v>
      </c>
      <c r="C25" s="13">
        <v>26.5</v>
      </c>
      <c r="D25" s="26">
        <v>27</v>
      </c>
      <c r="E25" s="13">
        <v>25.5</v>
      </c>
      <c r="F25" s="13">
        <v>89</v>
      </c>
      <c r="G25" s="13">
        <v>75</v>
      </c>
      <c r="H25" s="13">
        <v>49</v>
      </c>
      <c r="I25" s="13">
        <v>49</v>
      </c>
      <c r="J25" s="14">
        <v>10.3</v>
      </c>
      <c r="K25" s="15">
        <v>25.45</v>
      </c>
      <c r="L25" s="15">
        <v>3.46</v>
      </c>
    </row>
    <row r="26" spans="1:12" ht="18" customHeight="1">
      <c r="A26" s="13">
        <v>14</v>
      </c>
      <c r="B26" s="13">
        <v>33</v>
      </c>
      <c r="C26" s="13">
        <v>25.5</v>
      </c>
      <c r="D26" s="14">
        <v>26.5</v>
      </c>
      <c r="E26" s="13">
        <v>25</v>
      </c>
      <c r="F26" s="13">
        <v>89</v>
      </c>
      <c r="G26" s="13">
        <v>78</v>
      </c>
      <c r="H26" s="13">
        <v>61</v>
      </c>
      <c r="I26" s="13">
        <v>59</v>
      </c>
      <c r="J26" s="14">
        <v>6.3</v>
      </c>
      <c r="K26" s="15">
        <v>32.29</v>
      </c>
      <c r="L26" s="15">
        <v>3.14</v>
      </c>
    </row>
    <row r="27" spans="1:12" ht="18" customHeight="1">
      <c r="A27" s="13">
        <v>15</v>
      </c>
      <c r="B27" s="13">
        <v>33.5</v>
      </c>
      <c r="C27" s="13">
        <v>25.3</v>
      </c>
      <c r="D27" s="14">
        <v>25.5</v>
      </c>
      <c r="E27" s="13">
        <v>24</v>
      </c>
      <c r="F27" s="13">
        <v>89</v>
      </c>
      <c r="G27" s="13">
        <v>75</v>
      </c>
      <c r="H27" s="13">
        <v>56</v>
      </c>
      <c r="I27" s="13">
        <v>54</v>
      </c>
      <c r="J27" s="14">
        <v>0</v>
      </c>
      <c r="K27" s="15">
        <v>35.450000000000003</v>
      </c>
      <c r="L27" s="15">
        <v>5.99</v>
      </c>
    </row>
    <row r="28" spans="1:12" ht="18" customHeight="1">
      <c r="A28" s="13">
        <v>16</v>
      </c>
      <c r="B28" s="13">
        <v>33</v>
      </c>
      <c r="C28" s="13">
        <v>25.6</v>
      </c>
      <c r="D28" s="26">
        <v>27</v>
      </c>
      <c r="E28" s="13">
        <v>25</v>
      </c>
      <c r="F28" s="13">
        <v>84</v>
      </c>
      <c r="G28" s="13">
        <v>69</v>
      </c>
      <c r="H28" s="13">
        <v>62</v>
      </c>
      <c r="I28" s="13">
        <v>77</v>
      </c>
      <c r="J28" s="14">
        <v>62.3</v>
      </c>
      <c r="K28" s="15">
        <v>29.46</v>
      </c>
      <c r="L28" s="15" t="s">
        <v>32</v>
      </c>
    </row>
    <row r="29" spans="1:12" ht="18" customHeight="1">
      <c r="A29" s="13">
        <v>17</v>
      </c>
      <c r="B29" s="13">
        <v>25.6</v>
      </c>
      <c r="C29" s="13">
        <v>24</v>
      </c>
      <c r="D29" s="26">
        <v>24</v>
      </c>
      <c r="E29" s="13">
        <v>22</v>
      </c>
      <c r="F29" s="13">
        <v>83</v>
      </c>
      <c r="G29" s="13">
        <v>80</v>
      </c>
      <c r="H29" s="13">
        <v>92</v>
      </c>
      <c r="I29" s="13">
        <v>85</v>
      </c>
      <c r="J29" s="14">
        <v>23.8</v>
      </c>
      <c r="K29" s="15" t="s">
        <v>30</v>
      </c>
      <c r="L29" s="15">
        <v>2.52</v>
      </c>
    </row>
    <row r="30" spans="1:12" ht="18" customHeight="1">
      <c r="A30" s="13">
        <v>18</v>
      </c>
      <c r="B30" s="13">
        <v>28.3</v>
      </c>
      <c r="C30" s="13">
        <v>23</v>
      </c>
      <c r="D30" s="26">
        <v>23</v>
      </c>
      <c r="E30" s="13">
        <v>22</v>
      </c>
      <c r="F30" s="13">
        <v>91</v>
      </c>
      <c r="G30" s="13">
        <v>88</v>
      </c>
      <c r="H30" s="13">
        <v>74</v>
      </c>
      <c r="I30" s="13">
        <v>79</v>
      </c>
      <c r="J30" s="14">
        <v>0.5</v>
      </c>
      <c r="K30" s="15">
        <v>66.61</v>
      </c>
      <c r="L30" s="15">
        <v>0.99</v>
      </c>
    </row>
    <row r="31" spans="1:12" ht="18" customHeight="1">
      <c r="A31" s="13">
        <v>19</v>
      </c>
      <c r="B31" s="13">
        <v>30.5</v>
      </c>
      <c r="C31" s="13">
        <v>23</v>
      </c>
      <c r="D31" s="14">
        <v>24.2</v>
      </c>
      <c r="E31" s="13">
        <v>23</v>
      </c>
      <c r="F31" s="13">
        <v>90</v>
      </c>
      <c r="G31" s="13">
        <v>87</v>
      </c>
      <c r="H31" s="13">
        <v>71</v>
      </c>
      <c r="I31" s="13">
        <v>69</v>
      </c>
      <c r="J31" s="14">
        <v>0.8</v>
      </c>
      <c r="K31" s="15">
        <v>66.12</v>
      </c>
      <c r="L31" s="15">
        <v>4.28</v>
      </c>
    </row>
    <row r="32" spans="1:12" ht="18" customHeight="1">
      <c r="A32" s="13">
        <v>20</v>
      </c>
      <c r="B32" s="13">
        <v>34.5</v>
      </c>
      <c r="C32" s="13">
        <v>24</v>
      </c>
      <c r="D32" s="26">
        <v>28</v>
      </c>
      <c r="E32" s="13">
        <v>26</v>
      </c>
      <c r="F32" s="13">
        <v>84</v>
      </c>
      <c r="G32" s="13">
        <v>67</v>
      </c>
      <c r="H32" s="13">
        <v>57</v>
      </c>
      <c r="I32" s="13">
        <v>56</v>
      </c>
      <c r="J32" s="14">
        <v>0</v>
      </c>
      <c r="K32" s="15">
        <v>62.64</v>
      </c>
      <c r="L32" s="15">
        <v>3.69</v>
      </c>
    </row>
    <row r="33" spans="1:15" ht="18" customHeight="1">
      <c r="A33" s="13">
        <v>21</v>
      </c>
      <c r="B33" s="13">
        <v>35.5</v>
      </c>
      <c r="C33" s="13">
        <v>27.2</v>
      </c>
      <c r="D33" s="26">
        <v>29</v>
      </c>
      <c r="E33" s="13">
        <v>25.5</v>
      </c>
      <c r="F33" s="13">
        <v>75</v>
      </c>
      <c r="G33" s="13">
        <v>67</v>
      </c>
      <c r="H33" s="13">
        <v>53</v>
      </c>
      <c r="I33" s="13">
        <v>54</v>
      </c>
      <c r="J33" s="14">
        <v>0</v>
      </c>
      <c r="K33" s="15">
        <v>58.95</v>
      </c>
      <c r="L33" s="15">
        <v>3.58</v>
      </c>
    </row>
    <row r="34" spans="1:15" ht="18" customHeight="1">
      <c r="A34" s="13">
        <v>22</v>
      </c>
      <c r="B34" s="5">
        <v>36</v>
      </c>
      <c r="C34" s="13">
        <v>27</v>
      </c>
      <c r="D34" s="26">
        <v>29</v>
      </c>
      <c r="E34" s="13">
        <v>27.5</v>
      </c>
      <c r="F34" s="13">
        <v>89</v>
      </c>
      <c r="G34" s="13">
        <v>68</v>
      </c>
      <c r="H34" s="13">
        <v>61</v>
      </c>
      <c r="I34" s="13">
        <v>59</v>
      </c>
      <c r="J34" s="14">
        <v>0</v>
      </c>
      <c r="K34" s="15">
        <v>55.37</v>
      </c>
      <c r="L34" s="15">
        <v>5.09</v>
      </c>
    </row>
    <row r="35" spans="1:15" ht="18" customHeight="1">
      <c r="A35" s="13">
        <v>23</v>
      </c>
      <c r="B35" s="13">
        <v>36</v>
      </c>
      <c r="C35" s="13">
        <v>27.5</v>
      </c>
      <c r="D35" s="14">
        <v>28.5</v>
      </c>
      <c r="E35" s="13">
        <v>27</v>
      </c>
      <c r="F35" s="13">
        <v>89</v>
      </c>
      <c r="G35" s="13">
        <v>70</v>
      </c>
      <c r="H35" s="13">
        <v>68</v>
      </c>
      <c r="I35" s="13">
        <v>67</v>
      </c>
      <c r="J35" s="14">
        <v>0</v>
      </c>
      <c r="K35" s="15">
        <v>50.28</v>
      </c>
      <c r="L35" s="15">
        <v>3.67</v>
      </c>
      <c r="N35" t="s">
        <v>21</v>
      </c>
    </row>
    <row r="36" spans="1:15" ht="18" customHeight="1">
      <c r="A36" s="13">
        <v>24</v>
      </c>
      <c r="B36" s="13">
        <v>34</v>
      </c>
      <c r="C36" s="13">
        <v>27.9</v>
      </c>
      <c r="D36" s="14">
        <v>29.2</v>
      </c>
      <c r="E36" s="13">
        <v>26.5</v>
      </c>
      <c r="F36" s="19">
        <v>81</v>
      </c>
      <c r="G36" s="13">
        <v>69</v>
      </c>
      <c r="H36" s="13">
        <v>72</v>
      </c>
      <c r="I36" s="13">
        <v>71</v>
      </c>
      <c r="J36" s="14">
        <v>0</v>
      </c>
      <c r="K36" s="15">
        <v>46.61</v>
      </c>
      <c r="L36" s="15">
        <v>6.46</v>
      </c>
    </row>
    <row r="37" spans="1:15" ht="18" customHeight="1">
      <c r="A37" s="13">
        <v>25</v>
      </c>
      <c r="B37" s="5">
        <v>33.5</v>
      </c>
      <c r="C37" s="13">
        <v>25.8</v>
      </c>
      <c r="D37" s="14">
        <v>27.2</v>
      </c>
      <c r="E37" s="13">
        <v>25</v>
      </c>
      <c r="F37" s="13">
        <v>83</v>
      </c>
      <c r="G37" s="13">
        <v>66</v>
      </c>
      <c r="H37" s="13">
        <v>60</v>
      </c>
      <c r="I37" s="13">
        <v>59</v>
      </c>
      <c r="J37" s="14">
        <v>20.8</v>
      </c>
      <c r="K37" s="15">
        <v>40.15</v>
      </c>
      <c r="L37" s="15">
        <v>6.74</v>
      </c>
    </row>
    <row r="38" spans="1:15" ht="18" customHeight="1">
      <c r="A38" s="13">
        <v>26</v>
      </c>
      <c r="B38" s="13">
        <v>33.5</v>
      </c>
      <c r="C38" s="13">
        <v>25.5</v>
      </c>
      <c r="D38" s="14">
        <v>26.5</v>
      </c>
      <c r="E38" s="13">
        <v>25.2</v>
      </c>
      <c r="F38" s="13">
        <v>90</v>
      </c>
      <c r="G38" s="13">
        <v>72</v>
      </c>
      <c r="H38" s="13">
        <v>67</v>
      </c>
      <c r="I38" s="13">
        <v>67</v>
      </c>
      <c r="J38" s="14">
        <v>3.5</v>
      </c>
      <c r="K38" s="15">
        <v>54.21</v>
      </c>
      <c r="L38" s="15">
        <v>2.31</v>
      </c>
    </row>
    <row r="39" spans="1:15" ht="18" customHeight="1">
      <c r="A39" s="13">
        <v>27</v>
      </c>
      <c r="B39" s="13">
        <v>33.5</v>
      </c>
      <c r="C39" s="13">
        <v>26</v>
      </c>
      <c r="D39" s="26">
        <v>29</v>
      </c>
      <c r="E39" s="13">
        <v>26.5</v>
      </c>
      <c r="F39" s="13">
        <v>82</v>
      </c>
      <c r="G39" s="13">
        <v>76</v>
      </c>
      <c r="H39" s="13">
        <v>56</v>
      </c>
      <c r="I39" s="13">
        <v>56</v>
      </c>
      <c r="J39" s="14">
        <v>0</v>
      </c>
      <c r="K39" s="15">
        <v>55.4</v>
      </c>
      <c r="L39" s="15">
        <v>4.76</v>
      </c>
      <c r="O39" s="25"/>
    </row>
    <row r="40" spans="1:15" ht="18" customHeight="1">
      <c r="A40" s="13">
        <v>28</v>
      </c>
      <c r="B40" s="13">
        <v>33.5</v>
      </c>
      <c r="C40" s="13">
        <v>25.5</v>
      </c>
      <c r="D40" s="14">
        <v>27.5</v>
      </c>
      <c r="E40" s="13">
        <v>25.5</v>
      </c>
      <c r="F40" s="13">
        <v>84</v>
      </c>
      <c r="G40" s="13">
        <v>66</v>
      </c>
      <c r="H40" s="13">
        <v>50</v>
      </c>
      <c r="I40" s="13">
        <v>54</v>
      </c>
      <c r="J40" s="14">
        <v>0</v>
      </c>
      <c r="K40" s="15">
        <v>50.64</v>
      </c>
      <c r="L40" s="14">
        <v>4.3099999999999996</v>
      </c>
    </row>
    <row r="41" spans="1:15" ht="18" customHeight="1">
      <c r="A41" s="13">
        <v>29</v>
      </c>
      <c r="B41" s="13">
        <v>31.3</v>
      </c>
      <c r="C41" s="13">
        <v>24.9</v>
      </c>
      <c r="D41" s="26">
        <v>27</v>
      </c>
      <c r="E41" s="13">
        <v>24.5</v>
      </c>
      <c r="F41" s="13">
        <v>81</v>
      </c>
      <c r="G41" s="13">
        <v>66</v>
      </c>
      <c r="H41" s="13">
        <v>65</v>
      </c>
      <c r="I41" s="13">
        <v>65</v>
      </c>
      <c r="J41" s="14">
        <v>5</v>
      </c>
      <c r="K41" s="15">
        <v>46.33</v>
      </c>
      <c r="L41" s="15">
        <v>2.54</v>
      </c>
    </row>
    <row r="42" spans="1:15" ht="18" customHeight="1">
      <c r="A42" s="13">
        <v>30</v>
      </c>
      <c r="B42" s="13">
        <v>31.3</v>
      </c>
      <c r="C42" s="13">
        <v>25.3</v>
      </c>
      <c r="D42" s="14">
        <v>27.5</v>
      </c>
      <c r="E42" s="13">
        <v>25.5</v>
      </c>
      <c r="F42" s="13">
        <v>84</v>
      </c>
      <c r="G42" s="13">
        <v>81</v>
      </c>
      <c r="H42" s="13">
        <v>78</v>
      </c>
      <c r="I42" s="13">
        <v>78</v>
      </c>
      <c r="J42" s="14">
        <v>0.4</v>
      </c>
      <c r="K42" s="15">
        <v>48.79</v>
      </c>
      <c r="L42" s="15">
        <v>3.62</v>
      </c>
    </row>
    <row r="43" spans="1:15" ht="18" customHeight="1">
      <c r="A43" s="13">
        <v>31</v>
      </c>
      <c r="B43" s="13">
        <v>33</v>
      </c>
      <c r="C43" s="13">
        <v>26</v>
      </c>
      <c r="D43" s="13">
        <v>27</v>
      </c>
      <c r="E43" s="19">
        <v>25.5</v>
      </c>
      <c r="F43" s="13">
        <v>89</v>
      </c>
      <c r="G43" s="13">
        <v>75</v>
      </c>
      <c r="H43" s="13">
        <v>63</v>
      </c>
      <c r="I43" s="13">
        <v>61</v>
      </c>
      <c r="J43" s="14">
        <v>0</v>
      </c>
      <c r="K43" s="20">
        <v>45.17</v>
      </c>
      <c r="L43" s="15">
        <v>4.75</v>
      </c>
    </row>
    <row r="44" spans="1:15" ht="18" customHeight="1">
      <c r="A44" s="17" t="s">
        <v>15</v>
      </c>
      <c r="B44" s="32">
        <f>SUM(B13:B43)</f>
        <v>1054.7999999999997</v>
      </c>
      <c r="C44" s="13">
        <f t="shared" ref="C44:L44" si="0">SUM(C13:C43)</f>
        <v>790.19999999999993</v>
      </c>
      <c r="D44" s="13">
        <f t="shared" si="0"/>
        <v>843.40000000000009</v>
      </c>
      <c r="E44" s="13">
        <f>SUM(E13:E43)</f>
        <v>773.40000000000009</v>
      </c>
      <c r="F44" s="18">
        <f>SUM(F13:F43)</f>
        <v>2572</v>
      </c>
      <c r="G44" s="18">
        <f>SUM(G13:G43)</f>
        <v>2110</v>
      </c>
      <c r="H44" s="18">
        <f t="shared" si="0"/>
        <v>1791</v>
      </c>
      <c r="I44" s="18">
        <f t="shared" si="0"/>
        <v>1779</v>
      </c>
      <c r="J44" s="14">
        <f>SUM(J13:J43)</f>
        <v>150.9</v>
      </c>
      <c r="K44" s="15" t="s">
        <v>17</v>
      </c>
      <c r="L44" s="15">
        <f t="shared" si="0"/>
        <v>138.92999999999998</v>
      </c>
    </row>
    <row r="45" spans="1:15" ht="18" customHeight="1">
      <c r="A45" s="17" t="s">
        <v>16</v>
      </c>
      <c r="B45" s="14">
        <f t="shared" ref="B45:I45" si="1">B44/31</f>
        <v>34.025806451612894</v>
      </c>
      <c r="C45" s="14">
        <f t="shared" si="1"/>
        <v>25.490322580645159</v>
      </c>
      <c r="D45" s="14">
        <f t="shared" si="1"/>
        <v>27.20645161290323</v>
      </c>
      <c r="E45" s="15">
        <f t="shared" si="1"/>
        <v>24.948387096774198</v>
      </c>
      <c r="F45" s="15">
        <f t="shared" si="1"/>
        <v>82.967741935483872</v>
      </c>
      <c r="G45" s="15">
        <f t="shared" si="1"/>
        <v>68.064516129032256</v>
      </c>
      <c r="H45" s="15">
        <f t="shared" si="1"/>
        <v>57.774193548387096</v>
      </c>
      <c r="I45" s="15">
        <f t="shared" si="1"/>
        <v>57.387096774193552</v>
      </c>
      <c r="J45" s="14">
        <f>J44/14</f>
        <v>10.778571428571428</v>
      </c>
      <c r="K45" s="15" t="s">
        <v>17</v>
      </c>
      <c r="L45" s="15">
        <f>L44/30</f>
        <v>4.6309999999999993</v>
      </c>
    </row>
    <row r="46" spans="1:15" ht="17.25">
      <c r="A46" s="24" t="s">
        <v>26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A9:A12"/>
    <mergeCell ref="B9:E9"/>
    <mergeCell ref="F9:I10"/>
    <mergeCell ref="I1:L1"/>
    <mergeCell ref="K9:L9"/>
    <mergeCell ref="D10:E10"/>
    <mergeCell ref="K10:K12"/>
    <mergeCell ref="L10:L12"/>
    <mergeCell ref="F11:F12"/>
    <mergeCell ref="G11:G12"/>
    <mergeCell ref="H11:H12"/>
    <mergeCell ref="I11:I12"/>
  </mergeCells>
  <phoneticPr fontId="1" type="noConversion"/>
  <pageMargins left="0.55118110236220474" right="0.59055118110236227" top="0.39370078740157483" bottom="0.19685039370078741" header="0.23622047244094491" footer="0.15748031496062992"/>
  <pageSetup paperSize="9" scale="97" orientation="portrait" r:id="rId1"/>
  <headerFooter alignWithMargins="0"/>
  <rowBreaks count="1" manualBreakCount="1">
    <brk id="46" max="23" man="1"/>
  </rowBreaks>
  <colBreaks count="1" manualBreakCount="1">
    <brk id="12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>
      <selection activeCell="O44" sqref="O44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18" customHeight="1">
      <c r="A1" s="1"/>
      <c r="B1" s="2"/>
      <c r="C1" s="1"/>
      <c r="D1" s="1"/>
      <c r="E1" s="1"/>
      <c r="F1" s="1"/>
      <c r="G1" s="1"/>
      <c r="H1" s="1"/>
      <c r="I1" s="75" t="s">
        <v>20</v>
      </c>
      <c r="J1" s="75"/>
      <c r="K1" s="75"/>
      <c r="L1" s="75"/>
      <c r="M1" s="1"/>
    </row>
    <row r="2" spans="1:13" ht="18" customHeight="1">
      <c r="A2" s="1"/>
      <c r="B2" s="2"/>
      <c r="C2" s="1"/>
      <c r="D2" s="1"/>
      <c r="E2" s="1"/>
      <c r="F2" s="1"/>
      <c r="G2" s="1" t="s">
        <v>37</v>
      </c>
      <c r="H2" s="1"/>
      <c r="I2" s="1"/>
      <c r="J2" s="1"/>
      <c r="K2" s="3"/>
      <c r="L2" s="3"/>
    </row>
    <row r="3" spans="1:13" ht="18" customHeight="1">
      <c r="A3" s="1" t="s">
        <v>33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18</v>
      </c>
    </row>
    <row r="4" spans="1:13" ht="18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18" customHeight="1">
      <c r="A5" s="1" t="s">
        <v>22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18" customHeight="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8" customHeight="1">
      <c r="A7" s="1" t="s">
        <v>34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8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8" customHeight="1">
      <c r="A9" s="73" t="s">
        <v>1</v>
      </c>
      <c r="B9" s="77" t="s">
        <v>19</v>
      </c>
      <c r="C9" s="77"/>
      <c r="D9" s="77"/>
      <c r="E9" s="78"/>
      <c r="F9" s="79" t="s">
        <v>2</v>
      </c>
      <c r="G9" s="80"/>
      <c r="H9" s="80"/>
      <c r="I9" s="81"/>
      <c r="J9" s="28" t="s">
        <v>3</v>
      </c>
      <c r="K9" s="85" t="s">
        <v>4</v>
      </c>
      <c r="L9" s="78"/>
    </row>
    <row r="10" spans="1:13" ht="18" customHeight="1">
      <c r="A10" s="76"/>
      <c r="B10" s="28"/>
      <c r="C10" s="28"/>
      <c r="D10" s="85" t="s">
        <v>5</v>
      </c>
      <c r="E10" s="78"/>
      <c r="F10" s="82"/>
      <c r="G10" s="83"/>
      <c r="H10" s="83"/>
      <c r="I10" s="84"/>
      <c r="J10" s="29" t="s">
        <v>6</v>
      </c>
      <c r="K10" s="86" t="s">
        <v>7</v>
      </c>
      <c r="L10" s="86" t="s">
        <v>8</v>
      </c>
    </row>
    <row r="11" spans="1:13" ht="18" customHeight="1">
      <c r="A11" s="76"/>
      <c r="B11" s="29" t="s">
        <v>9</v>
      </c>
      <c r="C11" s="29" t="s">
        <v>10</v>
      </c>
      <c r="D11" s="28" t="s">
        <v>11</v>
      </c>
      <c r="E11" s="31" t="s">
        <v>11</v>
      </c>
      <c r="F11" s="73" t="s">
        <v>5</v>
      </c>
      <c r="G11" s="73" t="s">
        <v>23</v>
      </c>
      <c r="H11" s="73" t="s">
        <v>24</v>
      </c>
      <c r="I11" s="73" t="s">
        <v>25</v>
      </c>
      <c r="J11" s="29" t="s">
        <v>12</v>
      </c>
      <c r="K11" s="87"/>
      <c r="L11" s="87"/>
    </row>
    <row r="12" spans="1:13" ht="18" customHeight="1">
      <c r="A12" s="74"/>
      <c r="B12" s="30"/>
      <c r="C12" s="30"/>
      <c r="D12" s="30" t="s">
        <v>13</v>
      </c>
      <c r="E12" s="11" t="s">
        <v>14</v>
      </c>
      <c r="F12" s="74"/>
      <c r="G12" s="74"/>
      <c r="H12" s="74"/>
      <c r="I12" s="74"/>
      <c r="J12" s="12"/>
      <c r="K12" s="88"/>
      <c r="L12" s="88"/>
    </row>
    <row r="13" spans="1:13" ht="18" customHeight="1">
      <c r="A13" s="13">
        <v>1</v>
      </c>
      <c r="B13" s="13">
        <v>33.5</v>
      </c>
      <c r="C13" s="14">
        <v>26</v>
      </c>
      <c r="D13" s="14">
        <v>27</v>
      </c>
      <c r="E13" s="14">
        <v>25</v>
      </c>
      <c r="F13" s="30">
        <v>84</v>
      </c>
      <c r="G13" s="30">
        <v>77</v>
      </c>
      <c r="H13" s="30">
        <v>59</v>
      </c>
      <c r="I13" s="30">
        <v>59</v>
      </c>
      <c r="J13" s="14">
        <v>0</v>
      </c>
      <c r="K13" s="15">
        <v>40.42</v>
      </c>
      <c r="L13" s="15">
        <v>4.18</v>
      </c>
    </row>
    <row r="14" spans="1:13" ht="18" customHeight="1">
      <c r="A14" s="13">
        <v>2</v>
      </c>
      <c r="B14" s="13">
        <v>34.5</v>
      </c>
      <c r="C14" s="14">
        <v>26</v>
      </c>
      <c r="D14" s="14">
        <v>27.7</v>
      </c>
      <c r="E14" s="13">
        <v>25.5</v>
      </c>
      <c r="F14" s="13">
        <v>83</v>
      </c>
      <c r="G14" s="13">
        <v>58</v>
      </c>
      <c r="H14" s="13">
        <v>51</v>
      </c>
      <c r="I14" s="13">
        <v>59</v>
      </c>
      <c r="J14" s="14">
        <v>0</v>
      </c>
      <c r="K14" s="15">
        <v>36.24</v>
      </c>
      <c r="L14" s="15">
        <v>4.66</v>
      </c>
    </row>
    <row r="15" spans="1:13" ht="18" customHeight="1">
      <c r="A15" s="13">
        <v>3</v>
      </c>
      <c r="B15" s="13">
        <v>34.5</v>
      </c>
      <c r="C15" s="14">
        <v>25</v>
      </c>
      <c r="D15" s="14">
        <v>27</v>
      </c>
      <c r="E15" s="14">
        <v>25</v>
      </c>
      <c r="F15" s="13">
        <v>84</v>
      </c>
      <c r="G15" s="13">
        <v>64</v>
      </c>
      <c r="H15" s="13">
        <v>59</v>
      </c>
      <c r="I15" s="13">
        <v>59</v>
      </c>
      <c r="J15" s="14">
        <v>9.3000000000000007</v>
      </c>
      <c r="K15" s="15">
        <v>31.58</v>
      </c>
      <c r="L15" s="15">
        <v>4.95</v>
      </c>
    </row>
    <row r="16" spans="1:13" ht="18" customHeight="1">
      <c r="A16" s="13">
        <v>4</v>
      </c>
      <c r="B16" s="13">
        <v>33.5</v>
      </c>
      <c r="C16" s="13">
        <v>25.5</v>
      </c>
      <c r="D16" s="14">
        <v>27.5</v>
      </c>
      <c r="E16" s="13">
        <v>25.5</v>
      </c>
      <c r="F16" s="13">
        <v>84</v>
      </c>
      <c r="G16" s="13">
        <v>69</v>
      </c>
      <c r="H16" s="13">
        <v>61</v>
      </c>
      <c r="I16" s="13">
        <v>59</v>
      </c>
      <c r="J16" s="14">
        <v>11.1</v>
      </c>
      <c r="K16" s="16">
        <v>35.93</v>
      </c>
      <c r="L16" s="15">
        <v>4.6100000000000003</v>
      </c>
    </row>
    <row r="17" spans="1:12" ht="18" customHeight="1">
      <c r="A17" s="13">
        <v>5</v>
      </c>
      <c r="B17" s="14">
        <v>34</v>
      </c>
      <c r="C17" s="13">
        <v>23.2</v>
      </c>
      <c r="D17" s="14">
        <v>26.5</v>
      </c>
      <c r="E17" s="14">
        <v>25</v>
      </c>
      <c r="F17" s="13">
        <v>89</v>
      </c>
      <c r="G17" s="19">
        <v>70</v>
      </c>
      <c r="H17" s="13">
        <v>56</v>
      </c>
      <c r="I17" s="13">
        <v>56</v>
      </c>
      <c r="J17" s="14">
        <v>0</v>
      </c>
      <c r="K17" s="15">
        <v>42.42</v>
      </c>
      <c r="L17" s="15">
        <v>4.9400000000000004</v>
      </c>
    </row>
    <row r="18" spans="1:12" ht="18" customHeight="1">
      <c r="A18" s="13">
        <v>6</v>
      </c>
      <c r="B18" s="13">
        <v>34.5</v>
      </c>
      <c r="C18" s="13">
        <v>25.8</v>
      </c>
      <c r="D18" s="14">
        <v>27.5</v>
      </c>
      <c r="E18" s="14">
        <v>25</v>
      </c>
      <c r="F18" s="13">
        <v>82</v>
      </c>
      <c r="G18" s="13">
        <v>64</v>
      </c>
      <c r="H18" s="13">
        <v>58</v>
      </c>
      <c r="I18" s="13">
        <v>59</v>
      </c>
      <c r="J18" s="14">
        <v>0.5</v>
      </c>
      <c r="K18" s="15">
        <v>37.479999999999997</v>
      </c>
      <c r="L18" s="15">
        <v>7.97</v>
      </c>
    </row>
    <row r="19" spans="1:12" ht="18" customHeight="1">
      <c r="A19" s="13">
        <v>7</v>
      </c>
      <c r="B19" s="14">
        <v>32</v>
      </c>
      <c r="C19" s="14">
        <v>26</v>
      </c>
      <c r="D19" s="14">
        <v>27.5</v>
      </c>
      <c r="E19" s="14">
        <v>25</v>
      </c>
      <c r="F19" s="13">
        <v>82</v>
      </c>
      <c r="G19" s="13">
        <v>77</v>
      </c>
      <c r="H19" s="13">
        <v>72</v>
      </c>
      <c r="I19" s="13">
        <v>69</v>
      </c>
      <c r="J19" s="14">
        <v>33.200000000000003</v>
      </c>
      <c r="K19" s="15">
        <v>30.01</v>
      </c>
      <c r="L19" s="15">
        <v>4.0599999999999996</v>
      </c>
    </row>
    <row r="20" spans="1:12" ht="18" customHeight="1">
      <c r="A20" s="13">
        <v>8</v>
      </c>
      <c r="B20" s="14">
        <v>29</v>
      </c>
      <c r="C20" s="13">
        <v>24.5</v>
      </c>
      <c r="D20" s="14">
        <v>25</v>
      </c>
      <c r="E20" s="14">
        <v>24</v>
      </c>
      <c r="F20" s="13">
        <v>92</v>
      </c>
      <c r="G20" s="13">
        <v>95</v>
      </c>
      <c r="H20" s="13">
        <v>84</v>
      </c>
      <c r="I20" s="13">
        <v>75</v>
      </c>
      <c r="J20" s="14">
        <v>12.2</v>
      </c>
      <c r="K20" s="15">
        <v>59.15</v>
      </c>
      <c r="L20" s="15">
        <v>4.3</v>
      </c>
    </row>
    <row r="21" spans="1:12" ht="18" customHeight="1">
      <c r="A21" s="13">
        <v>9</v>
      </c>
      <c r="B21" s="13">
        <v>31.5</v>
      </c>
      <c r="C21" s="13">
        <v>24.3</v>
      </c>
      <c r="D21" s="14">
        <v>27.7</v>
      </c>
      <c r="E21" s="13">
        <v>25.5</v>
      </c>
      <c r="F21" s="13">
        <v>83</v>
      </c>
      <c r="G21" s="13">
        <v>69</v>
      </c>
      <c r="H21" s="13">
        <v>70</v>
      </c>
      <c r="I21" s="13">
        <v>72</v>
      </c>
      <c r="J21" s="14">
        <v>1.8</v>
      </c>
      <c r="K21" s="15">
        <v>67.05</v>
      </c>
      <c r="L21" s="15">
        <v>1.94</v>
      </c>
    </row>
    <row r="22" spans="1:12" ht="18" customHeight="1">
      <c r="A22" s="13">
        <v>10</v>
      </c>
      <c r="B22" s="13">
        <v>31.5</v>
      </c>
      <c r="C22" s="13">
        <v>24.5</v>
      </c>
      <c r="D22" s="14">
        <v>25.5</v>
      </c>
      <c r="E22" s="13">
        <v>24.5</v>
      </c>
      <c r="F22" s="13">
        <v>92</v>
      </c>
      <c r="G22" s="13">
        <v>84</v>
      </c>
      <c r="H22" s="13">
        <v>84</v>
      </c>
      <c r="I22" s="13">
        <v>89</v>
      </c>
      <c r="J22" s="14">
        <v>2</v>
      </c>
      <c r="K22" s="15">
        <v>66.91</v>
      </c>
      <c r="L22" s="15">
        <v>1.55</v>
      </c>
    </row>
    <row r="23" spans="1:12" ht="18" customHeight="1">
      <c r="A23" s="13">
        <v>11</v>
      </c>
      <c r="B23" s="13">
        <v>31.6</v>
      </c>
      <c r="C23" s="13">
        <v>25.5</v>
      </c>
      <c r="D23" s="14">
        <v>26.5</v>
      </c>
      <c r="E23" s="14">
        <v>25</v>
      </c>
      <c r="F23" s="13">
        <v>89</v>
      </c>
      <c r="G23" s="13">
        <v>82</v>
      </c>
      <c r="H23" s="13">
        <v>64</v>
      </c>
      <c r="I23" s="13">
        <v>66</v>
      </c>
      <c r="J23" s="14">
        <v>0</v>
      </c>
      <c r="K23" s="15">
        <v>67.36</v>
      </c>
      <c r="L23" s="15">
        <v>5.28</v>
      </c>
    </row>
    <row r="24" spans="1:12" ht="18" customHeight="1">
      <c r="A24" s="13">
        <v>12</v>
      </c>
      <c r="B24" s="14">
        <v>32</v>
      </c>
      <c r="C24" s="13">
        <v>25.8</v>
      </c>
      <c r="D24" s="33">
        <v>27.5</v>
      </c>
      <c r="E24" s="13">
        <v>24.5</v>
      </c>
      <c r="F24" s="13">
        <v>77</v>
      </c>
      <c r="G24" s="13">
        <v>65</v>
      </c>
      <c r="H24" s="13">
        <v>59</v>
      </c>
      <c r="I24" s="13">
        <v>61</v>
      </c>
      <c r="J24" s="14">
        <v>0</v>
      </c>
      <c r="K24" s="15">
        <v>62.08</v>
      </c>
      <c r="L24" s="15">
        <v>2.0499999999999998</v>
      </c>
    </row>
    <row r="25" spans="1:12" ht="18" customHeight="1">
      <c r="A25" s="13">
        <v>13</v>
      </c>
      <c r="B25" s="14">
        <v>32</v>
      </c>
      <c r="C25" s="13">
        <v>26.5</v>
      </c>
      <c r="D25" s="14">
        <v>27.5</v>
      </c>
      <c r="E25" s="13">
        <v>25.5</v>
      </c>
      <c r="F25" s="13">
        <v>84</v>
      </c>
      <c r="G25" s="13">
        <v>77</v>
      </c>
      <c r="H25" s="13">
        <v>78</v>
      </c>
      <c r="I25" s="13">
        <v>77</v>
      </c>
      <c r="J25" s="14">
        <v>6.7</v>
      </c>
      <c r="K25" s="15">
        <v>60.03</v>
      </c>
      <c r="L25" s="15">
        <v>3.17</v>
      </c>
    </row>
    <row r="26" spans="1:12" ht="18" customHeight="1">
      <c r="A26" s="13">
        <v>14</v>
      </c>
      <c r="B26" s="14">
        <v>32</v>
      </c>
      <c r="C26" s="13">
        <v>25.8</v>
      </c>
      <c r="D26" s="14">
        <v>27</v>
      </c>
      <c r="E26" s="13">
        <v>25.5</v>
      </c>
      <c r="F26" s="13">
        <v>89</v>
      </c>
      <c r="G26" s="13">
        <v>75</v>
      </c>
      <c r="H26" s="13">
        <v>63</v>
      </c>
      <c r="I26" s="13">
        <v>70</v>
      </c>
      <c r="J26" s="14">
        <v>7.2</v>
      </c>
      <c r="K26" s="15">
        <v>63.56</v>
      </c>
      <c r="L26" s="15">
        <v>3.83</v>
      </c>
    </row>
    <row r="27" spans="1:12" ht="18" customHeight="1">
      <c r="A27" s="13">
        <v>15</v>
      </c>
      <c r="B27" s="13">
        <v>31.5</v>
      </c>
      <c r="C27" s="14">
        <v>25</v>
      </c>
      <c r="D27" s="14">
        <v>26</v>
      </c>
      <c r="E27" s="14">
        <v>25</v>
      </c>
      <c r="F27" s="13">
        <v>92</v>
      </c>
      <c r="G27" s="13">
        <v>74</v>
      </c>
      <c r="H27" s="13">
        <v>66</v>
      </c>
      <c r="I27" s="13">
        <v>72</v>
      </c>
      <c r="J27" s="14">
        <v>0</v>
      </c>
      <c r="K27" s="15">
        <v>66.930000000000007</v>
      </c>
      <c r="L27" s="15">
        <v>4.4400000000000004</v>
      </c>
    </row>
    <row r="28" spans="1:12" ht="18" customHeight="1">
      <c r="A28" s="13">
        <v>16</v>
      </c>
      <c r="B28" s="13">
        <v>32</v>
      </c>
      <c r="C28" s="13">
        <v>25.6</v>
      </c>
      <c r="D28" s="14">
        <v>26.8</v>
      </c>
      <c r="E28" s="13">
        <v>24.1</v>
      </c>
      <c r="F28" s="13">
        <v>80</v>
      </c>
      <c r="G28" s="13">
        <v>69</v>
      </c>
      <c r="H28" s="13">
        <v>60</v>
      </c>
      <c r="I28" s="13">
        <v>57</v>
      </c>
      <c r="J28" s="14">
        <v>0</v>
      </c>
      <c r="K28" s="15">
        <v>62.49</v>
      </c>
      <c r="L28" s="15">
        <v>1.82</v>
      </c>
    </row>
    <row r="29" spans="1:12" ht="18" customHeight="1">
      <c r="A29" s="13">
        <v>17</v>
      </c>
      <c r="B29" s="14">
        <v>34</v>
      </c>
      <c r="C29" s="13">
        <v>25.8</v>
      </c>
      <c r="D29" s="14">
        <v>28</v>
      </c>
      <c r="E29" s="13">
        <v>25.5</v>
      </c>
      <c r="F29" s="13">
        <v>82</v>
      </c>
      <c r="G29" s="13">
        <v>66</v>
      </c>
      <c r="H29" s="13">
        <v>54</v>
      </c>
      <c r="I29" s="13">
        <v>54</v>
      </c>
      <c r="J29" s="14">
        <v>0</v>
      </c>
      <c r="K29" s="15">
        <v>60.67</v>
      </c>
      <c r="L29" s="15">
        <v>6.77</v>
      </c>
    </row>
    <row r="30" spans="1:12" ht="18" customHeight="1">
      <c r="A30" s="13">
        <v>18</v>
      </c>
      <c r="B30" s="14">
        <v>34</v>
      </c>
      <c r="C30" s="13">
        <v>25.9</v>
      </c>
      <c r="D30" s="14">
        <v>28</v>
      </c>
      <c r="E30" s="14">
        <v>25</v>
      </c>
      <c r="F30" s="13">
        <v>77</v>
      </c>
      <c r="G30" s="13">
        <v>64</v>
      </c>
      <c r="H30" s="13">
        <v>56</v>
      </c>
      <c r="I30" s="13">
        <v>55</v>
      </c>
      <c r="J30" s="14">
        <v>0</v>
      </c>
      <c r="K30" s="15">
        <v>53.9</v>
      </c>
      <c r="L30" s="15">
        <v>5.88</v>
      </c>
    </row>
    <row r="31" spans="1:12" ht="18" customHeight="1">
      <c r="A31" s="13">
        <v>19</v>
      </c>
      <c r="B31" s="14">
        <v>34</v>
      </c>
      <c r="C31" s="13">
        <v>25.9</v>
      </c>
      <c r="D31" s="14">
        <v>27.5</v>
      </c>
      <c r="E31" s="13">
        <v>24.5</v>
      </c>
      <c r="F31" s="13">
        <v>77</v>
      </c>
      <c r="G31" s="13">
        <v>73</v>
      </c>
      <c r="H31" s="13">
        <v>59</v>
      </c>
      <c r="I31" s="13">
        <v>56</v>
      </c>
      <c r="J31" s="14">
        <v>0</v>
      </c>
      <c r="K31" s="15">
        <v>48.02</v>
      </c>
      <c r="L31" s="15">
        <v>6.66</v>
      </c>
    </row>
    <row r="32" spans="1:12" ht="18" customHeight="1">
      <c r="A32" s="13">
        <v>20</v>
      </c>
      <c r="B32" s="13">
        <v>32.799999999999997</v>
      </c>
      <c r="C32" s="13">
        <v>26.2</v>
      </c>
      <c r="D32" s="14">
        <v>27.7</v>
      </c>
      <c r="E32" s="14">
        <v>24</v>
      </c>
      <c r="F32" s="13">
        <v>73</v>
      </c>
      <c r="G32" s="13">
        <v>67</v>
      </c>
      <c r="H32" s="13">
        <v>65</v>
      </c>
      <c r="I32" s="13">
        <v>63</v>
      </c>
      <c r="J32" s="14">
        <v>7.2</v>
      </c>
      <c r="K32" s="15">
        <v>41.36</v>
      </c>
      <c r="L32" s="15">
        <v>1.87</v>
      </c>
    </row>
    <row r="33" spans="1:15" ht="18" customHeight="1">
      <c r="A33" s="13">
        <v>21</v>
      </c>
      <c r="B33" s="14">
        <v>32</v>
      </c>
      <c r="C33" s="13">
        <v>25.4</v>
      </c>
      <c r="D33" s="14">
        <v>27</v>
      </c>
      <c r="E33" s="14">
        <v>25</v>
      </c>
      <c r="F33" s="13">
        <v>89</v>
      </c>
      <c r="G33" s="13">
        <v>66</v>
      </c>
      <c r="H33" s="13">
        <v>61</v>
      </c>
      <c r="I33" s="13">
        <v>60</v>
      </c>
      <c r="J33" s="14">
        <v>1.1000000000000001</v>
      </c>
      <c r="K33" s="15">
        <v>46.69</v>
      </c>
      <c r="L33" s="15">
        <v>3.92</v>
      </c>
    </row>
    <row r="34" spans="1:15" ht="18" customHeight="1">
      <c r="A34" s="13">
        <v>22</v>
      </c>
      <c r="B34" s="5">
        <v>32.5</v>
      </c>
      <c r="C34" s="13">
        <v>25.2</v>
      </c>
      <c r="D34" s="14">
        <v>26.3</v>
      </c>
      <c r="E34" s="14">
        <v>25</v>
      </c>
      <c r="F34" s="13">
        <v>90</v>
      </c>
      <c r="G34" s="13">
        <v>66</v>
      </c>
      <c r="H34" s="13">
        <v>63</v>
      </c>
      <c r="I34" s="13">
        <v>63</v>
      </c>
      <c r="J34" s="14">
        <v>0</v>
      </c>
      <c r="K34" s="15">
        <v>43.87</v>
      </c>
      <c r="L34" s="15">
        <v>4.97</v>
      </c>
    </row>
    <row r="35" spans="1:15" ht="18" customHeight="1">
      <c r="A35" s="13">
        <v>23</v>
      </c>
      <c r="B35" s="13">
        <v>33.299999999999997</v>
      </c>
      <c r="C35" s="13">
        <v>25.7</v>
      </c>
      <c r="D35" s="14">
        <v>27.7</v>
      </c>
      <c r="E35" s="14">
        <v>25</v>
      </c>
      <c r="F35" s="13">
        <v>80</v>
      </c>
      <c r="G35" s="13">
        <v>70</v>
      </c>
      <c r="H35" s="13">
        <v>54</v>
      </c>
      <c r="I35" s="13">
        <v>53</v>
      </c>
      <c r="J35" s="14">
        <v>0</v>
      </c>
      <c r="K35" s="15">
        <v>38.9</v>
      </c>
      <c r="L35" s="15">
        <v>5.38</v>
      </c>
      <c r="N35" t="s">
        <v>21</v>
      </c>
    </row>
    <row r="36" spans="1:15" ht="18" customHeight="1">
      <c r="A36" s="13">
        <v>24</v>
      </c>
      <c r="B36" s="14">
        <v>34</v>
      </c>
      <c r="C36" s="13">
        <v>26.5</v>
      </c>
      <c r="D36" s="14">
        <v>27.5</v>
      </c>
      <c r="E36" s="14">
        <v>25</v>
      </c>
      <c r="F36" s="19">
        <v>82</v>
      </c>
      <c r="G36" s="13">
        <v>65</v>
      </c>
      <c r="H36" s="13">
        <v>54</v>
      </c>
      <c r="I36" s="13">
        <v>54</v>
      </c>
      <c r="J36" s="14">
        <v>0</v>
      </c>
      <c r="K36" s="15">
        <v>33.520000000000003</v>
      </c>
      <c r="L36" s="15">
        <v>4.53</v>
      </c>
    </row>
    <row r="37" spans="1:15" ht="18" customHeight="1">
      <c r="A37" s="13">
        <v>25</v>
      </c>
      <c r="B37" s="34">
        <v>34</v>
      </c>
      <c r="C37" s="13">
        <v>26.5</v>
      </c>
      <c r="D37" s="14">
        <v>28</v>
      </c>
      <c r="E37" s="14">
        <v>25</v>
      </c>
      <c r="F37" s="13">
        <v>77</v>
      </c>
      <c r="G37" s="13">
        <v>66</v>
      </c>
      <c r="H37" s="13">
        <v>55</v>
      </c>
      <c r="I37" s="13">
        <v>70</v>
      </c>
      <c r="J37" s="14">
        <v>1.5</v>
      </c>
      <c r="K37" s="15">
        <v>28.99</v>
      </c>
      <c r="L37" s="15">
        <v>3.69</v>
      </c>
    </row>
    <row r="38" spans="1:15" ht="18" customHeight="1">
      <c r="A38" s="13">
        <v>26</v>
      </c>
      <c r="B38" s="14">
        <v>34</v>
      </c>
      <c r="C38" s="13">
        <v>26.7</v>
      </c>
      <c r="D38" s="14">
        <v>29</v>
      </c>
      <c r="E38" s="14">
        <v>25</v>
      </c>
      <c r="F38" s="13">
        <v>71</v>
      </c>
      <c r="G38" s="13">
        <v>65</v>
      </c>
      <c r="H38" s="13">
        <v>67</v>
      </c>
      <c r="I38" s="13">
        <v>66</v>
      </c>
      <c r="J38" s="14">
        <v>0</v>
      </c>
      <c r="K38" s="15">
        <v>26.8</v>
      </c>
      <c r="L38" s="15">
        <v>4.46</v>
      </c>
    </row>
    <row r="39" spans="1:15" ht="18" customHeight="1">
      <c r="A39" s="13">
        <v>27</v>
      </c>
      <c r="B39" s="14">
        <v>33</v>
      </c>
      <c r="C39" s="13">
        <v>25.8</v>
      </c>
      <c r="D39" s="14">
        <v>27.3</v>
      </c>
      <c r="E39" s="13">
        <v>25.5</v>
      </c>
      <c r="F39" s="13">
        <v>86</v>
      </c>
      <c r="G39" s="13">
        <v>69</v>
      </c>
      <c r="H39" s="13">
        <v>59</v>
      </c>
      <c r="I39" s="13">
        <v>58</v>
      </c>
      <c r="J39" s="14">
        <v>0</v>
      </c>
      <c r="K39" s="15">
        <v>22.34</v>
      </c>
      <c r="L39" s="15">
        <v>5.0599999999999996</v>
      </c>
      <c r="O39" s="25"/>
    </row>
    <row r="40" spans="1:15" ht="18" customHeight="1">
      <c r="A40" s="13">
        <v>28</v>
      </c>
      <c r="B40" s="14">
        <v>33</v>
      </c>
      <c r="C40" s="13">
        <v>25.9</v>
      </c>
      <c r="D40" s="14">
        <v>27</v>
      </c>
      <c r="E40" s="14">
        <v>25</v>
      </c>
      <c r="F40" s="13">
        <v>84</v>
      </c>
      <c r="G40" s="13">
        <v>69</v>
      </c>
      <c r="H40" s="13">
        <v>70</v>
      </c>
      <c r="I40" s="13">
        <v>69</v>
      </c>
      <c r="J40" s="14">
        <v>0</v>
      </c>
      <c r="K40" s="15">
        <v>17.28</v>
      </c>
      <c r="L40" s="15">
        <v>2.95</v>
      </c>
    </row>
    <row r="41" spans="1:15" ht="18" customHeight="1">
      <c r="A41" s="13">
        <v>29</v>
      </c>
      <c r="B41" s="14">
        <v>30</v>
      </c>
      <c r="C41" s="13">
        <v>25.8</v>
      </c>
      <c r="D41" s="14">
        <v>26.5</v>
      </c>
      <c r="E41" s="14">
        <v>25</v>
      </c>
      <c r="F41" s="13">
        <v>89</v>
      </c>
      <c r="G41" s="13">
        <v>75</v>
      </c>
      <c r="H41" s="13">
        <v>75</v>
      </c>
      <c r="I41" s="13">
        <v>77</v>
      </c>
      <c r="J41" s="14">
        <v>12.8</v>
      </c>
      <c r="K41" s="15">
        <v>14.33</v>
      </c>
      <c r="L41" s="15">
        <v>4.5</v>
      </c>
    </row>
    <row r="42" spans="1:15" ht="18" customHeight="1">
      <c r="A42" s="13">
        <v>30</v>
      </c>
      <c r="B42" s="14">
        <v>31</v>
      </c>
      <c r="C42" s="14">
        <v>24</v>
      </c>
      <c r="D42" s="14">
        <v>25</v>
      </c>
      <c r="E42" s="14">
        <v>24</v>
      </c>
      <c r="F42" s="13">
        <v>92</v>
      </c>
      <c r="G42" s="13">
        <v>86</v>
      </c>
      <c r="H42" s="13">
        <v>62</v>
      </c>
      <c r="I42" s="13">
        <v>63</v>
      </c>
      <c r="J42" s="14">
        <v>2</v>
      </c>
      <c r="K42" s="15" t="s">
        <v>36</v>
      </c>
      <c r="L42" s="15">
        <v>6.47</v>
      </c>
    </row>
    <row r="43" spans="1:15" ht="18" customHeight="1">
      <c r="A43" s="13">
        <v>31</v>
      </c>
      <c r="B43" s="13"/>
      <c r="C43" s="13"/>
      <c r="D43" s="13"/>
      <c r="E43" s="19"/>
      <c r="F43" s="13"/>
      <c r="G43" s="13"/>
      <c r="H43" s="13"/>
      <c r="I43" s="13"/>
      <c r="J43" s="14"/>
      <c r="K43" s="20"/>
      <c r="L43" s="15"/>
    </row>
    <row r="44" spans="1:15" ht="18" customHeight="1">
      <c r="A44" s="17" t="s">
        <v>15</v>
      </c>
      <c r="B44" s="13">
        <f>SUM(B13:B43)</f>
        <v>981.19999999999993</v>
      </c>
      <c r="C44" s="13">
        <f t="shared" ref="C44:L44" si="0">SUM(C13:C43)</f>
        <v>766.30000000000007</v>
      </c>
      <c r="D44" s="13">
        <f t="shared" si="0"/>
        <v>812.7</v>
      </c>
      <c r="E44" s="13">
        <f>SUM(E13:E43)</f>
        <v>748.1</v>
      </c>
      <c r="F44" s="18">
        <f>SUM(F13:F43)</f>
        <v>2515</v>
      </c>
      <c r="G44" s="18">
        <f>SUM(G13:G43)</f>
        <v>2136</v>
      </c>
      <c r="H44" s="18">
        <f t="shared" si="0"/>
        <v>1898</v>
      </c>
      <c r="I44" s="18">
        <f t="shared" si="0"/>
        <v>1920</v>
      </c>
      <c r="J44" s="14">
        <f>SUM(J13:J43)</f>
        <v>108.6</v>
      </c>
      <c r="K44" s="15" t="s">
        <v>17</v>
      </c>
      <c r="L44" s="15">
        <f t="shared" si="0"/>
        <v>130.85999999999999</v>
      </c>
    </row>
    <row r="45" spans="1:15" ht="18" customHeight="1">
      <c r="A45" s="17" t="s">
        <v>16</v>
      </c>
      <c r="B45" s="14">
        <f t="shared" ref="B45:I45" si="1">B44/30</f>
        <v>32.706666666666663</v>
      </c>
      <c r="C45" s="14">
        <f>C44/30</f>
        <v>25.543333333333337</v>
      </c>
      <c r="D45" s="14">
        <f t="shared" si="1"/>
        <v>27.09</v>
      </c>
      <c r="E45" s="14">
        <f t="shared" si="1"/>
        <v>24.936666666666667</v>
      </c>
      <c r="F45" s="15">
        <f t="shared" si="1"/>
        <v>83.833333333333329</v>
      </c>
      <c r="G45" s="15">
        <f t="shared" si="1"/>
        <v>71.2</v>
      </c>
      <c r="H45" s="15">
        <f t="shared" si="1"/>
        <v>63.266666666666666</v>
      </c>
      <c r="I45" s="15">
        <f t="shared" si="1"/>
        <v>64</v>
      </c>
      <c r="J45" s="14">
        <f>J44/14</f>
        <v>7.7571428571428571</v>
      </c>
      <c r="K45" s="15" t="s">
        <v>17</v>
      </c>
      <c r="L45" s="15">
        <f>L44/30</f>
        <v>4.3619999999999992</v>
      </c>
    </row>
    <row r="46" spans="1:15" ht="18" customHeight="1">
      <c r="A46" s="24" t="s">
        <v>35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8" customHeight="1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1181102362204722" right="0.43307086614173229" top="0.35433070866141736" bottom="0.19685039370078741" header="0.23622047244094491" footer="0.1968503937007874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workbookViewId="0">
      <selection activeCell="J45" sqref="J45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18" customHeight="1">
      <c r="A1" s="1"/>
      <c r="B1" s="2"/>
      <c r="C1" s="1"/>
      <c r="D1" s="1"/>
      <c r="E1" s="1"/>
      <c r="F1" s="1"/>
      <c r="G1" s="1"/>
      <c r="H1" s="1"/>
      <c r="I1" s="75" t="s">
        <v>20</v>
      </c>
      <c r="J1" s="75"/>
      <c r="K1" s="75"/>
      <c r="L1" s="75"/>
      <c r="M1" s="1"/>
    </row>
    <row r="2" spans="1:13" ht="18" customHeight="1">
      <c r="A2" s="1"/>
      <c r="B2" s="2"/>
      <c r="C2" s="1"/>
      <c r="D2" s="1"/>
      <c r="E2" s="1"/>
      <c r="F2" s="1"/>
      <c r="G2" s="1" t="s">
        <v>43</v>
      </c>
      <c r="H2" s="1"/>
      <c r="I2" s="1"/>
      <c r="J2" s="1"/>
      <c r="K2" s="3"/>
      <c r="L2" s="3"/>
    </row>
    <row r="3" spans="1:13" ht="18" customHeight="1">
      <c r="A3" s="1" t="s">
        <v>33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18</v>
      </c>
    </row>
    <row r="4" spans="1:13" ht="18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18" customHeight="1">
      <c r="A5" s="1" t="s">
        <v>22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18" customHeight="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8" customHeight="1">
      <c r="A7" s="1" t="s">
        <v>38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8" customHeight="1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8" customHeight="1">
      <c r="A9" s="73" t="s">
        <v>1</v>
      </c>
      <c r="B9" s="77" t="s">
        <v>19</v>
      </c>
      <c r="C9" s="77"/>
      <c r="D9" s="77"/>
      <c r="E9" s="78"/>
      <c r="F9" s="79" t="s">
        <v>2</v>
      </c>
      <c r="G9" s="80"/>
      <c r="H9" s="80"/>
      <c r="I9" s="81"/>
      <c r="J9" s="35" t="s">
        <v>3</v>
      </c>
      <c r="K9" s="85" t="s">
        <v>4</v>
      </c>
      <c r="L9" s="78"/>
    </row>
    <row r="10" spans="1:13" ht="18" customHeight="1">
      <c r="A10" s="76"/>
      <c r="B10" s="35"/>
      <c r="C10" s="35"/>
      <c r="D10" s="85" t="s">
        <v>5</v>
      </c>
      <c r="E10" s="78"/>
      <c r="F10" s="82"/>
      <c r="G10" s="83"/>
      <c r="H10" s="83"/>
      <c r="I10" s="84"/>
      <c r="J10" s="36" t="s">
        <v>6</v>
      </c>
      <c r="K10" s="86" t="s">
        <v>7</v>
      </c>
      <c r="L10" s="86" t="s">
        <v>8</v>
      </c>
    </row>
    <row r="11" spans="1:13" ht="18" customHeight="1">
      <c r="A11" s="76"/>
      <c r="B11" s="36" t="s">
        <v>9</v>
      </c>
      <c r="C11" s="36" t="s">
        <v>10</v>
      </c>
      <c r="D11" s="35" t="s">
        <v>11</v>
      </c>
      <c r="E11" s="38" t="s">
        <v>11</v>
      </c>
      <c r="F11" s="73" t="s">
        <v>5</v>
      </c>
      <c r="G11" s="73" t="s">
        <v>23</v>
      </c>
      <c r="H11" s="73" t="s">
        <v>24</v>
      </c>
      <c r="I11" s="73" t="s">
        <v>25</v>
      </c>
      <c r="J11" s="36" t="s">
        <v>12</v>
      </c>
      <c r="K11" s="87"/>
      <c r="L11" s="87"/>
    </row>
    <row r="12" spans="1:13" ht="18" customHeight="1">
      <c r="A12" s="74"/>
      <c r="B12" s="37"/>
      <c r="C12" s="37"/>
      <c r="D12" s="37" t="s">
        <v>13</v>
      </c>
      <c r="E12" s="11" t="s">
        <v>14</v>
      </c>
      <c r="F12" s="74"/>
      <c r="G12" s="74"/>
      <c r="H12" s="74"/>
      <c r="I12" s="74"/>
      <c r="J12" s="12"/>
      <c r="K12" s="88"/>
      <c r="L12" s="88"/>
    </row>
    <row r="13" spans="1:13" ht="18" customHeight="1">
      <c r="A13" s="13">
        <v>1</v>
      </c>
      <c r="B13" s="14">
        <v>32</v>
      </c>
      <c r="C13" s="14">
        <v>25</v>
      </c>
      <c r="D13" s="14">
        <v>27</v>
      </c>
      <c r="E13" s="14">
        <v>24.5</v>
      </c>
      <c r="F13" s="37">
        <v>81</v>
      </c>
      <c r="G13" s="37">
        <v>75</v>
      </c>
      <c r="H13" s="37">
        <v>61</v>
      </c>
      <c r="I13" s="37">
        <v>64</v>
      </c>
      <c r="J13" s="14">
        <v>7.3</v>
      </c>
      <c r="K13" s="15">
        <v>52.2</v>
      </c>
      <c r="L13" s="15">
        <v>2.78</v>
      </c>
    </row>
    <row r="14" spans="1:13" ht="18" customHeight="1">
      <c r="A14" s="13">
        <v>2</v>
      </c>
      <c r="B14" s="14">
        <v>31</v>
      </c>
      <c r="C14" s="14">
        <v>25</v>
      </c>
      <c r="D14" s="14">
        <v>26</v>
      </c>
      <c r="E14" s="14">
        <v>24</v>
      </c>
      <c r="F14" s="13">
        <v>84</v>
      </c>
      <c r="G14" s="13">
        <v>77</v>
      </c>
      <c r="H14" s="13">
        <v>64</v>
      </c>
      <c r="I14" s="13">
        <v>63</v>
      </c>
      <c r="J14" s="14">
        <v>0</v>
      </c>
      <c r="K14" s="15">
        <v>56.72</v>
      </c>
      <c r="L14" s="15">
        <v>4.6500000000000004</v>
      </c>
    </row>
    <row r="15" spans="1:13" ht="18" customHeight="1">
      <c r="A15" s="13">
        <v>3</v>
      </c>
      <c r="B15" s="14">
        <v>31</v>
      </c>
      <c r="C15" s="14">
        <v>25.3</v>
      </c>
      <c r="D15" s="14">
        <v>26.9</v>
      </c>
      <c r="E15" s="14">
        <v>24</v>
      </c>
      <c r="F15" s="13">
        <v>78</v>
      </c>
      <c r="G15" s="13">
        <v>76</v>
      </c>
      <c r="H15" s="13">
        <v>66</v>
      </c>
      <c r="I15" s="13">
        <v>64</v>
      </c>
      <c r="J15" s="14">
        <v>10.9</v>
      </c>
      <c r="K15" s="15">
        <v>52.07</v>
      </c>
      <c r="L15" s="15">
        <v>2.79</v>
      </c>
    </row>
    <row r="16" spans="1:13" ht="18" customHeight="1">
      <c r="A16" s="13">
        <v>4</v>
      </c>
      <c r="B16" s="13">
        <v>27.5</v>
      </c>
      <c r="C16" s="13">
        <v>24.6</v>
      </c>
      <c r="D16" s="14">
        <v>25.2</v>
      </c>
      <c r="E16" s="13">
        <v>24.1</v>
      </c>
      <c r="F16" s="13">
        <v>92</v>
      </c>
      <c r="G16" s="13">
        <v>85</v>
      </c>
      <c r="H16" s="13">
        <v>89</v>
      </c>
      <c r="I16" s="13">
        <v>89</v>
      </c>
      <c r="J16" s="14">
        <v>2.2999999999999998</v>
      </c>
      <c r="K16" s="16">
        <v>60.18</v>
      </c>
      <c r="L16" s="15">
        <v>1.29</v>
      </c>
    </row>
    <row r="17" spans="1:12" ht="18" customHeight="1">
      <c r="A17" s="13">
        <v>5</v>
      </c>
      <c r="B17" s="14">
        <v>30.5</v>
      </c>
      <c r="C17" s="13">
        <v>24.5</v>
      </c>
      <c r="D17" s="14">
        <v>25.5</v>
      </c>
      <c r="E17" s="14">
        <v>23.5</v>
      </c>
      <c r="F17" s="13">
        <v>84</v>
      </c>
      <c r="G17" s="19">
        <v>78</v>
      </c>
      <c r="H17" s="13">
        <v>68</v>
      </c>
      <c r="I17" s="13">
        <v>66</v>
      </c>
      <c r="J17" s="14">
        <v>13.1</v>
      </c>
      <c r="K17" s="15">
        <v>61.19</v>
      </c>
      <c r="L17" s="15">
        <v>7.09</v>
      </c>
    </row>
    <row r="18" spans="1:12" ht="18" customHeight="1">
      <c r="A18" s="13">
        <v>6</v>
      </c>
      <c r="B18" s="14">
        <v>32</v>
      </c>
      <c r="C18" s="13">
        <v>24.2</v>
      </c>
      <c r="D18" s="14">
        <v>25.6</v>
      </c>
      <c r="E18" s="14">
        <v>24</v>
      </c>
      <c r="F18" s="13">
        <v>87</v>
      </c>
      <c r="G18" s="13">
        <v>69</v>
      </c>
      <c r="H18" s="13">
        <v>59</v>
      </c>
      <c r="I18" s="13">
        <v>66</v>
      </c>
      <c r="J18" s="14">
        <v>0</v>
      </c>
      <c r="K18" s="15">
        <v>67.2</v>
      </c>
      <c r="L18" s="15">
        <v>1.6</v>
      </c>
    </row>
    <row r="19" spans="1:12" ht="18" customHeight="1">
      <c r="A19" s="13">
        <v>7</v>
      </c>
      <c r="B19" s="14">
        <v>31.7</v>
      </c>
      <c r="C19" s="14">
        <v>25.8</v>
      </c>
      <c r="D19" s="14">
        <v>27</v>
      </c>
      <c r="E19" s="14">
        <v>24.5</v>
      </c>
      <c r="F19" s="13">
        <v>81</v>
      </c>
      <c r="G19" s="13">
        <v>68</v>
      </c>
      <c r="H19" s="13">
        <v>65</v>
      </c>
      <c r="I19" s="13">
        <v>64</v>
      </c>
      <c r="J19" s="14">
        <v>0</v>
      </c>
      <c r="K19" s="15">
        <v>65.599999999999994</v>
      </c>
      <c r="L19" s="15">
        <v>5.85</v>
      </c>
    </row>
    <row r="20" spans="1:12" ht="18" customHeight="1">
      <c r="A20" s="13">
        <v>8</v>
      </c>
      <c r="B20" s="14">
        <v>32.5</v>
      </c>
      <c r="C20" s="13">
        <v>25.7</v>
      </c>
      <c r="D20" s="14">
        <v>26.5</v>
      </c>
      <c r="E20" s="14">
        <v>24.5</v>
      </c>
      <c r="F20" s="13">
        <v>84</v>
      </c>
      <c r="G20" s="13">
        <v>70</v>
      </c>
      <c r="H20" s="13">
        <v>59</v>
      </c>
      <c r="I20" s="13">
        <v>58</v>
      </c>
      <c r="J20" s="14">
        <v>0</v>
      </c>
      <c r="K20" s="15">
        <v>59.75</v>
      </c>
      <c r="L20" s="15">
        <v>3.13</v>
      </c>
    </row>
    <row r="21" spans="1:12" ht="18" customHeight="1">
      <c r="A21" s="13">
        <v>9</v>
      </c>
      <c r="B21" s="14">
        <v>32</v>
      </c>
      <c r="C21" s="13">
        <v>25.7</v>
      </c>
      <c r="D21" s="14">
        <v>27</v>
      </c>
      <c r="E21" s="13">
        <v>24.3</v>
      </c>
      <c r="F21" s="13">
        <v>80</v>
      </c>
      <c r="G21" s="13">
        <v>69</v>
      </c>
      <c r="H21" s="13">
        <v>61</v>
      </c>
      <c r="I21" s="13">
        <v>59</v>
      </c>
      <c r="J21" s="14">
        <v>12</v>
      </c>
      <c r="K21" s="15">
        <v>56.62</v>
      </c>
      <c r="L21" s="15">
        <v>3.64</v>
      </c>
    </row>
    <row r="22" spans="1:12" ht="18" customHeight="1">
      <c r="A22" s="13">
        <v>10</v>
      </c>
      <c r="B22" s="14">
        <v>29</v>
      </c>
      <c r="C22" s="13">
        <v>24.5</v>
      </c>
      <c r="D22" s="14">
        <v>25.5</v>
      </c>
      <c r="E22" s="13">
        <v>24.5</v>
      </c>
      <c r="F22" s="13">
        <v>92</v>
      </c>
      <c r="G22" s="13">
        <v>89</v>
      </c>
      <c r="H22" s="13">
        <v>82</v>
      </c>
      <c r="I22" s="13">
        <v>89</v>
      </c>
      <c r="J22" s="14">
        <v>16.399999999999999</v>
      </c>
      <c r="K22" s="15">
        <v>64.98</v>
      </c>
      <c r="L22" s="15">
        <v>3.36</v>
      </c>
    </row>
    <row r="23" spans="1:12" ht="18" customHeight="1">
      <c r="A23" s="13">
        <v>11</v>
      </c>
      <c r="B23" s="13">
        <v>27.6</v>
      </c>
      <c r="C23" s="13">
        <v>24.4</v>
      </c>
      <c r="D23" s="14">
        <v>24.5</v>
      </c>
      <c r="E23" s="14">
        <v>23.5</v>
      </c>
      <c r="F23" s="13">
        <v>92</v>
      </c>
      <c r="G23" s="13">
        <v>90</v>
      </c>
      <c r="H23" s="13">
        <v>86</v>
      </c>
      <c r="I23" s="13">
        <v>84</v>
      </c>
      <c r="J23" s="14">
        <v>34.200000000000003</v>
      </c>
      <c r="K23" s="15">
        <v>78.02</v>
      </c>
      <c r="L23" s="15" t="s">
        <v>32</v>
      </c>
    </row>
    <row r="24" spans="1:12" ht="18" customHeight="1">
      <c r="A24" s="13">
        <v>12</v>
      </c>
      <c r="B24" s="14">
        <v>30</v>
      </c>
      <c r="C24" s="13">
        <v>24.5</v>
      </c>
      <c r="D24" s="33">
        <v>25</v>
      </c>
      <c r="E24" s="14">
        <v>24</v>
      </c>
      <c r="F24" s="13">
        <v>92</v>
      </c>
      <c r="G24" s="13">
        <v>81</v>
      </c>
      <c r="H24" s="13">
        <v>65</v>
      </c>
      <c r="I24" s="13">
        <v>75</v>
      </c>
      <c r="J24" s="14">
        <v>2.9</v>
      </c>
      <c r="K24" s="15">
        <v>63.2</v>
      </c>
      <c r="L24" s="15">
        <v>2.5299999999999998</v>
      </c>
    </row>
    <row r="25" spans="1:12" ht="18" customHeight="1">
      <c r="A25" s="13">
        <v>13</v>
      </c>
      <c r="B25" s="14">
        <v>31</v>
      </c>
      <c r="C25" s="13">
        <v>24.2</v>
      </c>
      <c r="D25" s="14">
        <v>26.5</v>
      </c>
      <c r="E25" s="14">
        <v>25</v>
      </c>
      <c r="F25" s="13">
        <v>89</v>
      </c>
      <c r="G25" s="13">
        <v>79</v>
      </c>
      <c r="H25" s="13">
        <v>63</v>
      </c>
      <c r="I25" s="13">
        <v>66</v>
      </c>
      <c r="J25" s="14">
        <v>4.2</v>
      </c>
      <c r="K25" s="15">
        <v>63.57</v>
      </c>
      <c r="L25" s="15">
        <v>2.33</v>
      </c>
    </row>
    <row r="26" spans="1:12" ht="18" customHeight="1">
      <c r="A26" s="13">
        <v>14</v>
      </c>
      <c r="B26" s="14">
        <v>31.7</v>
      </c>
      <c r="C26" s="13">
        <v>25.2</v>
      </c>
      <c r="D26" s="14">
        <v>27.5</v>
      </c>
      <c r="E26" s="14">
        <v>25</v>
      </c>
      <c r="F26" s="13">
        <v>82</v>
      </c>
      <c r="G26" s="13">
        <v>59</v>
      </c>
      <c r="H26" s="13">
        <v>64</v>
      </c>
      <c r="I26" s="13">
        <v>64</v>
      </c>
      <c r="J26" s="14">
        <v>1.8</v>
      </c>
      <c r="K26" s="15">
        <v>65.44</v>
      </c>
      <c r="L26" s="15">
        <v>6.12</v>
      </c>
    </row>
    <row r="27" spans="1:12" ht="18" customHeight="1">
      <c r="A27" s="13">
        <v>15</v>
      </c>
      <c r="B27" s="14">
        <v>31</v>
      </c>
      <c r="C27" s="14">
        <v>25</v>
      </c>
      <c r="D27" s="14">
        <v>25.5</v>
      </c>
      <c r="E27" s="14">
        <v>24.5</v>
      </c>
      <c r="F27" s="13">
        <v>92</v>
      </c>
      <c r="G27" s="13">
        <v>82</v>
      </c>
      <c r="H27" s="13">
        <v>66</v>
      </c>
      <c r="I27" s="13">
        <v>72</v>
      </c>
      <c r="J27" s="14">
        <v>12</v>
      </c>
      <c r="K27" s="15">
        <v>61.12</v>
      </c>
      <c r="L27" s="15">
        <v>1.72</v>
      </c>
    </row>
    <row r="28" spans="1:12" ht="18" customHeight="1">
      <c r="A28" s="13">
        <v>16</v>
      </c>
      <c r="B28" s="13">
        <v>31.5</v>
      </c>
      <c r="C28" s="14">
        <v>25</v>
      </c>
      <c r="D28" s="14">
        <v>26.5</v>
      </c>
      <c r="E28" s="13">
        <v>25.5</v>
      </c>
      <c r="F28" s="13">
        <v>92</v>
      </c>
      <c r="G28" s="13">
        <v>77</v>
      </c>
      <c r="H28" s="13">
        <v>64</v>
      </c>
      <c r="I28" s="13">
        <v>64</v>
      </c>
      <c r="J28" s="14">
        <v>33.4</v>
      </c>
      <c r="K28" s="15">
        <v>71.400000000000006</v>
      </c>
      <c r="L28" s="15" t="s">
        <v>32</v>
      </c>
    </row>
    <row r="29" spans="1:12" ht="18" customHeight="1">
      <c r="A29" s="13">
        <v>17</v>
      </c>
      <c r="B29" s="14">
        <v>25.8</v>
      </c>
      <c r="C29" s="14">
        <v>25</v>
      </c>
      <c r="D29" s="14">
        <v>25</v>
      </c>
      <c r="E29" s="14">
        <v>24</v>
      </c>
      <c r="F29" s="13">
        <v>92</v>
      </c>
      <c r="G29" s="13">
        <v>90</v>
      </c>
      <c r="H29" s="13">
        <v>90</v>
      </c>
      <c r="I29" s="13">
        <v>92</v>
      </c>
      <c r="J29" s="14">
        <v>40.299999999999997</v>
      </c>
      <c r="K29" s="15" t="s">
        <v>39</v>
      </c>
      <c r="L29" s="15" t="s">
        <v>32</v>
      </c>
    </row>
    <row r="30" spans="1:12" ht="18" customHeight="1">
      <c r="A30" s="13">
        <v>18</v>
      </c>
      <c r="B30" s="14">
        <v>30.5</v>
      </c>
      <c r="C30" s="13">
        <v>24.5</v>
      </c>
      <c r="D30" s="14">
        <v>25.2</v>
      </c>
      <c r="E30" s="14">
        <v>24.4</v>
      </c>
      <c r="F30" s="13">
        <v>93</v>
      </c>
      <c r="G30" s="13">
        <v>87</v>
      </c>
      <c r="H30" s="13">
        <v>69</v>
      </c>
      <c r="I30" s="13">
        <v>72</v>
      </c>
      <c r="J30" s="14">
        <v>0.1</v>
      </c>
      <c r="K30" s="15" t="s">
        <v>40</v>
      </c>
      <c r="L30" s="15">
        <v>3.56</v>
      </c>
    </row>
    <row r="31" spans="1:12" ht="18" customHeight="1">
      <c r="A31" s="13">
        <v>19</v>
      </c>
      <c r="B31" s="14">
        <v>30.5</v>
      </c>
      <c r="C31" s="13">
        <v>25.8</v>
      </c>
      <c r="D31" s="14">
        <v>26.5</v>
      </c>
      <c r="E31" s="13">
        <v>24.5</v>
      </c>
      <c r="F31" s="13">
        <v>84</v>
      </c>
      <c r="G31" s="13">
        <v>77</v>
      </c>
      <c r="H31" s="13">
        <v>77</v>
      </c>
      <c r="I31" s="13">
        <v>68</v>
      </c>
      <c r="J31" s="14">
        <v>0.2</v>
      </c>
      <c r="K31" s="15">
        <v>72.87</v>
      </c>
      <c r="L31" s="15">
        <v>1.7</v>
      </c>
    </row>
    <row r="32" spans="1:12" ht="18" customHeight="1">
      <c r="A32" s="13">
        <v>20</v>
      </c>
      <c r="B32" s="13">
        <v>28.5</v>
      </c>
      <c r="C32" s="13">
        <v>26.3</v>
      </c>
      <c r="D32" s="14">
        <v>26.2</v>
      </c>
      <c r="E32" s="14">
        <v>24.5</v>
      </c>
      <c r="F32" s="13">
        <v>87</v>
      </c>
      <c r="G32" s="13">
        <v>83</v>
      </c>
      <c r="H32" s="13">
        <v>82</v>
      </c>
      <c r="I32" s="13">
        <v>82</v>
      </c>
      <c r="J32" s="14">
        <v>3.6</v>
      </c>
      <c r="K32" s="15">
        <v>71.37</v>
      </c>
      <c r="L32" s="15">
        <v>2.8</v>
      </c>
    </row>
    <row r="33" spans="1:15" ht="18" customHeight="1">
      <c r="A33" s="13">
        <v>21</v>
      </c>
      <c r="B33" s="14">
        <v>30.5</v>
      </c>
      <c r="C33" s="14">
        <v>25</v>
      </c>
      <c r="D33" s="14">
        <v>25.5</v>
      </c>
      <c r="E33" s="14">
        <v>24</v>
      </c>
      <c r="F33" s="13">
        <v>89</v>
      </c>
      <c r="G33" s="13">
        <v>84</v>
      </c>
      <c r="H33" s="13">
        <v>79</v>
      </c>
      <c r="I33" s="13">
        <v>77</v>
      </c>
      <c r="J33" s="14">
        <v>1.9</v>
      </c>
      <c r="K33" s="15">
        <v>72.17</v>
      </c>
      <c r="L33" s="15">
        <v>0.64</v>
      </c>
    </row>
    <row r="34" spans="1:15" ht="18" customHeight="1">
      <c r="A34" s="13">
        <v>22</v>
      </c>
      <c r="B34" s="5">
        <v>30.5</v>
      </c>
      <c r="C34" s="14">
        <v>25</v>
      </c>
      <c r="D34" s="14">
        <v>26.8</v>
      </c>
      <c r="E34" s="14">
        <v>25.5</v>
      </c>
      <c r="F34" s="13">
        <v>90</v>
      </c>
      <c r="G34" s="13">
        <v>78</v>
      </c>
      <c r="H34" s="13">
        <v>75</v>
      </c>
      <c r="I34" s="13">
        <v>82</v>
      </c>
      <c r="J34" s="14">
        <v>7.9</v>
      </c>
      <c r="K34" s="15">
        <v>73.430000000000007</v>
      </c>
      <c r="L34" s="15">
        <v>9.24</v>
      </c>
    </row>
    <row r="35" spans="1:15" ht="18" customHeight="1">
      <c r="A35" s="13">
        <v>23</v>
      </c>
      <c r="B35" s="13">
        <v>32.1</v>
      </c>
      <c r="C35" s="14">
        <v>25</v>
      </c>
      <c r="D35" s="14">
        <v>26</v>
      </c>
      <c r="E35" s="14">
        <v>25</v>
      </c>
      <c r="F35" s="13">
        <v>92</v>
      </c>
      <c r="G35" s="13">
        <v>75</v>
      </c>
      <c r="H35" s="13">
        <v>64</v>
      </c>
      <c r="I35" s="13">
        <v>61</v>
      </c>
      <c r="J35" s="14">
        <v>24.2</v>
      </c>
      <c r="K35" s="15">
        <v>72.09</v>
      </c>
      <c r="L35" s="15" t="s">
        <v>32</v>
      </c>
      <c r="N35" t="s">
        <v>21</v>
      </c>
    </row>
    <row r="36" spans="1:15" ht="18" customHeight="1">
      <c r="A36" s="13">
        <v>24</v>
      </c>
      <c r="B36" s="14">
        <v>32.1</v>
      </c>
      <c r="C36" s="14">
        <v>25</v>
      </c>
      <c r="D36" s="14">
        <v>26</v>
      </c>
      <c r="E36" s="14">
        <v>24.5</v>
      </c>
      <c r="F36" s="19">
        <v>89</v>
      </c>
      <c r="G36" s="13">
        <v>79</v>
      </c>
      <c r="H36" s="13">
        <v>67</v>
      </c>
      <c r="I36" s="13">
        <v>66</v>
      </c>
      <c r="J36" s="14">
        <v>86.2</v>
      </c>
      <c r="K36" s="15" t="s">
        <v>41</v>
      </c>
      <c r="L36" s="15" t="s">
        <v>32</v>
      </c>
    </row>
    <row r="37" spans="1:15" ht="18" customHeight="1">
      <c r="A37" s="13">
        <v>25</v>
      </c>
      <c r="B37" s="34">
        <v>31.5</v>
      </c>
      <c r="C37" s="14">
        <v>24</v>
      </c>
      <c r="D37" s="14">
        <v>24.8</v>
      </c>
      <c r="E37" s="14">
        <v>24</v>
      </c>
      <c r="F37" s="13">
        <v>93</v>
      </c>
      <c r="G37" s="13">
        <v>84</v>
      </c>
      <c r="H37" s="13">
        <v>72</v>
      </c>
      <c r="I37" s="13">
        <v>77</v>
      </c>
      <c r="J37" s="14">
        <v>2.2000000000000002</v>
      </c>
      <c r="K37" s="15" t="s">
        <v>42</v>
      </c>
      <c r="L37" s="15">
        <v>4.4400000000000004</v>
      </c>
    </row>
    <row r="38" spans="1:15" ht="18" customHeight="1">
      <c r="A38" s="13">
        <v>26</v>
      </c>
      <c r="B38" s="14">
        <v>28.9</v>
      </c>
      <c r="C38" s="14">
        <v>25</v>
      </c>
      <c r="D38" s="14">
        <v>26.4</v>
      </c>
      <c r="E38" s="14">
        <v>25</v>
      </c>
      <c r="F38" s="13">
        <v>89</v>
      </c>
      <c r="G38" s="13">
        <v>89</v>
      </c>
      <c r="H38" s="13">
        <v>82</v>
      </c>
      <c r="I38" s="13">
        <v>82</v>
      </c>
      <c r="J38" s="14">
        <v>8.9</v>
      </c>
      <c r="K38" s="15">
        <v>48.71</v>
      </c>
      <c r="L38" s="15">
        <v>3.57</v>
      </c>
    </row>
    <row r="39" spans="1:15" ht="18" customHeight="1">
      <c r="A39" s="13">
        <v>27</v>
      </c>
      <c r="B39" s="14">
        <v>32</v>
      </c>
      <c r="C39" s="13">
        <v>25.9</v>
      </c>
      <c r="D39" s="14">
        <v>26</v>
      </c>
      <c r="E39" s="14">
        <v>25</v>
      </c>
      <c r="F39" s="13">
        <v>92</v>
      </c>
      <c r="G39" s="13">
        <v>82</v>
      </c>
      <c r="H39" s="13">
        <v>67</v>
      </c>
      <c r="I39" s="13">
        <v>64</v>
      </c>
      <c r="J39" s="14">
        <v>8.8000000000000007</v>
      </c>
      <c r="K39" s="15">
        <v>54.04</v>
      </c>
      <c r="L39" s="15">
        <v>1.97</v>
      </c>
      <c r="O39" s="25"/>
    </row>
    <row r="40" spans="1:15" ht="18" customHeight="1">
      <c r="A40" s="13">
        <v>28</v>
      </c>
      <c r="B40" s="14">
        <v>31</v>
      </c>
      <c r="C40" s="13">
        <v>25.5</v>
      </c>
      <c r="D40" s="14">
        <v>26</v>
      </c>
      <c r="E40" s="14">
        <v>25</v>
      </c>
      <c r="F40" s="13">
        <v>92</v>
      </c>
      <c r="G40" s="13">
        <v>78</v>
      </c>
      <c r="H40" s="13">
        <v>72</v>
      </c>
      <c r="I40" s="13">
        <v>72</v>
      </c>
      <c r="J40" s="14">
        <v>0</v>
      </c>
      <c r="K40" s="15">
        <v>60.87</v>
      </c>
      <c r="L40" s="15">
        <v>5.12</v>
      </c>
    </row>
    <row r="41" spans="1:15" ht="18" customHeight="1">
      <c r="A41" s="13">
        <v>29</v>
      </c>
      <c r="B41" s="14">
        <v>33.5</v>
      </c>
      <c r="C41" s="14">
        <v>25</v>
      </c>
      <c r="D41" s="14">
        <v>26</v>
      </c>
      <c r="E41" s="14">
        <v>25</v>
      </c>
      <c r="F41" s="13">
        <v>92</v>
      </c>
      <c r="G41" s="13">
        <v>75</v>
      </c>
      <c r="H41" s="13">
        <v>65</v>
      </c>
      <c r="I41" s="13">
        <v>65</v>
      </c>
      <c r="J41" s="14">
        <v>0</v>
      </c>
      <c r="K41" s="15">
        <v>55.75</v>
      </c>
      <c r="L41" s="15">
        <v>3.11</v>
      </c>
    </row>
    <row r="42" spans="1:15" ht="18" customHeight="1">
      <c r="A42" s="13">
        <v>30</v>
      </c>
      <c r="B42" s="14">
        <v>33.5</v>
      </c>
      <c r="C42" s="14">
        <v>26</v>
      </c>
      <c r="D42" s="14">
        <v>28</v>
      </c>
      <c r="E42" s="14">
        <v>26</v>
      </c>
      <c r="F42" s="13">
        <v>84</v>
      </c>
      <c r="G42" s="13">
        <v>72</v>
      </c>
      <c r="H42" s="13">
        <v>56</v>
      </c>
      <c r="I42" s="13">
        <v>59</v>
      </c>
      <c r="J42" s="14">
        <v>0.7</v>
      </c>
      <c r="K42" s="15">
        <v>52.64</v>
      </c>
      <c r="L42" s="15">
        <v>6.23</v>
      </c>
    </row>
    <row r="43" spans="1:15" ht="18" customHeight="1">
      <c r="A43" s="13">
        <v>31</v>
      </c>
      <c r="B43" s="13">
        <v>33.799999999999997</v>
      </c>
      <c r="C43" s="13">
        <v>25.9</v>
      </c>
      <c r="D43" s="13">
        <v>27</v>
      </c>
      <c r="E43" s="19">
        <v>25.2</v>
      </c>
      <c r="F43" s="13">
        <v>86</v>
      </c>
      <c r="G43" s="13">
        <v>66</v>
      </c>
      <c r="H43" s="13">
        <v>57</v>
      </c>
      <c r="I43" s="13">
        <v>59</v>
      </c>
      <c r="J43" s="14">
        <v>0</v>
      </c>
      <c r="K43" s="20">
        <v>47.11</v>
      </c>
      <c r="L43" s="15">
        <v>5.56</v>
      </c>
    </row>
    <row r="44" spans="1:15" ht="18" customHeight="1">
      <c r="A44" s="17" t="s">
        <v>15</v>
      </c>
      <c r="B44" s="13">
        <f>SUM(B13:B43)</f>
        <v>956.69999999999993</v>
      </c>
      <c r="C44" s="13">
        <f t="shared" ref="C44:L44" si="0">SUM(C13:C43)</f>
        <v>777.5</v>
      </c>
      <c r="D44" s="13">
        <f t="shared" si="0"/>
        <v>809.09999999999991</v>
      </c>
      <c r="E44" s="13">
        <f>SUM(E13:E43)</f>
        <v>761</v>
      </c>
      <c r="F44" s="18">
        <f>SUM(F13:F43)</f>
        <v>2726</v>
      </c>
      <c r="G44" s="18">
        <f>SUM(G13:G43)</f>
        <v>2423</v>
      </c>
      <c r="H44" s="18">
        <f t="shared" si="0"/>
        <v>2156</v>
      </c>
      <c r="I44" s="18">
        <f t="shared" si="0"/>
        <v>2185</v>
      </c>
      <c r="J44" s="14">
        <f>SUM(J13:J43)</f>
        <v>335.49999999999994</v>
      </c>
      <c r="K44" s="15" t="s">
        <v>17</v>
      </c>
      <c r="L44" s="15">
        <f t="shared" si="0"/>
        <v>96.82</v>
      </c>
    </row>
    <row r="45" spans="1:15" ht="18" customHeight="1">
      <c r="A45" s="17" t="s">
        <v>16</v>
      </c>
      <c r="B45" s="14">
        <f t="shared" ref="B45:I45" si="1">B44/31</f>
        <v>30.861290322580643</v>
      </c>
      <c r="C45" s="14">
        <f t="shared" si="1"/>
        <v>25.080645161290324</v>
      </c>
      <c r="D45" s="14">
        <f t="shared" si="1"/>
        <v>26.099999999999998</v>
      </c>
      <c r="E45" s="14">
        <f t="shared" si="1"/>
        <v>24.548387096774192</v>
      </c>
      <c r="F45" s="15">
        <f t="shared" si="1"/>
        <v>87.935483870967744</v>
      </c>
      <c r="G45" s="15">
        <f t="shared" si="1"/>
        <v>78.161290322580641</v>
      </c>
      <c r="H45" s="15">
        <f t="shared" si="1"/>
        <v>69.548387096774192</v>
      </c>
      <c r="I45" s="15">
        <f t="shared" si="1"/>
        <v>70.483870967741936</v>
      </c>
      <c r="J45" s="14">
        <f>J44/24</f>
        <v>13.979166666666664</v>
      </c>
      <c r="K45" s="15" t="s">
        <v>17</v>
      </c>
      <c r="L45" s="15">
        <f>L44/26</f>
        <v>3.7238461538461536</v>
      </c>
    </row>
    <row r="46" spans="1:15" ht="18" customHeight="1">
      <c r="A46" s="24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0" spans="2:12" ht="18" customHeight="1">
      <c r="B50" s="43"/>
      <c r="C50" s="43"/>
      <c r="D50" s="43"/>
      <c r="E50" s="43"/>
      <c r="F50" s="22"/>
      <c r="G50" s="22"/>
      <c r="H50" s="22"/>
      <c r="I50" s="22"/>
      <c r="J50" s="43"/>
      <c r="K50" s="22"/>
      <c r="L50" s="22"/>
    </row>
    <row r="53" spans="2:12" ht="18" customHeight="1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1" right="0.38" top="0.34" bottom="0.18" header="0.3" footer="0.1400000000000000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workbookViewId="0">
      <selection activeCell="L45" sqref="L45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75" t="s">
        <v>20</v>
      </c>
      <c r="J1" s="75"/>
      <c r="K1" s="75"/>
      <c r="L1" s="75"/>
      <c r="M1" s="1"/>
    </row>
    <row r="2" spans="1:13" ht="21">
      <c r="A2" s="1"/>
      <c r="B2" s="2"/>
      <c r="C2" s="1"/>
      <c r="D2" s="1"/>
      <c r="E2" s="1"/>
      <c r="F2" s="1"/>
      <c r="G2" s="1" t="s">
        <v>45</v>
      </c>
      <c r="H2" s="1"/>
      <c r="I2" s="1"/>
      <c r="J2" s="1"/>
      <c r="K2" s="3"/>
      <c r="L2" s="3"/>
    </row>
    <row r="3" spans="1:13" ht="21">
      <c r="A3" s="1" t="s">
        <v>33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18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22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46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3" t="s">
        <v>1</v>
      </c>
      <c r="B9" s="77" t="s">
        <v>19</v>
      </c>
      <c r="C9" s="77"/>
      <c r="D9" s="77"/>
      <c r="E9" s="78"/>
      <c r="F9" s="79" t="s">
        <v>2</v>
      </c>
      <c r="G9" s="80"/>
      <c r="H9" s="80"/>
      <c r="I9" s="81"/>
      <c r="J9" s="39" t="s">
        <v>3</v>
      </c>
      <c r="K9" s="85" t="s">
        <v>4</v>
      </c>
      <c r="L9" s="78"/>
    </row>
    <row r="10" spans="1:13" ht="17.25">
      <c r="A10" s="76"/>
      <c r="B10" s="39"/>
      <c r="C10" s="39"/>
      <c r="D10" s="85" t="s">
        <v>5</v>
      </c>
      <c r="E10" s="78"/>
      <c r="F10" s="82"/>
      <c r="G10" s="83"/>
      <c r="H10" s="83"/>
      <c r="I10" s="84"/>
      <c r="J10" s="40" t="s">
        <v>6</v>
      </c>
      <c r="K10" s="86" t="s">
        <v>7</v>
      </c>
      <c r="L10" s="86" t="s">
        <v>8</v>
      </c>
    </row>
    <row r="11" spans="1:13" ht="17.25">
      <c r="A11" s="76"/>
      <c r="B11" s="40" t="s">
        <v>9</v>
      </c>
      <c r="C11" s="40" t="s">
        <v>10</v>
      </c>
      <c r="D11" s="39" t="s">
        <v>11</v>
      </c>
      <c r="E11" s="42" t="s">
        <v>11</v>
      </c>
      <c r="F11" s="73" t="s">
        <v>5</v>
      </c>
      <c r="G11" s="73" t="s">
        <v>23</v>
      </c>
      <c r="H11" s="73" t="s">
        <v>24</v>
      </c>
      <c r="I11" s="73" t="s">
        <v>25</v>
      </c>
      <c r="J11" s="40" t="s">
        <v>12</v>
      </c>
      <c r="K11" s="87"/>
      <c r="L11" s="87"/>
    </row>
    <row r="12" spans="1:13" ht="17.25">
      <c r="A12" s="74"/>
      <c r="B12" s="41"/>
      <c r="C12" s="41"/>
      <c r="D12" s="41" t="s">
        <v>13</v>
      </c>
      <c r="E12" s="11" t="s">
        <v>14</v>
      </c>
      <c r="F12" s="74"/>
      <c r="G12" s="74"/>
      <c r="H12" s="74"/>
      <c r="I12" s="74"/>
      <c r="J12" s="12"/>
      <c r="K12" s="88"/>
      <c r="L12" s="88"/>
    </row>
    <row r="13" spans="1:13" ht="17.25">
      <c r="A13" s="13">
        <v>1</v>
      </c>
      <c r="B13" s="14">
        <v>33</v>
      </c>
      <c r="C13" s="14">
        <v>26</v>
      </c>
      <c r="D13" s="14">
        <v>27.5</v>
      </c>
      <c r="E13" s="14">
        <v>25</v>
      </c>
      <c r="F13" s="41">
        <v>82</v>
      </c>
      <c r="G13" s="41">
        <v>74</v>
      </c>
      <c r="H13" s="41">
        <v>64</v>
      </c>
      <c r="I13" s="41">
        <v>64</v>
      </c>
      <c r="J13" s="14">
        <v>0</v>
      </c>
      <c r="K13" s="15">
        <v>41.55</v>
      </c>
      <c r="L13" s="15">
        <v>5.18</v>
      </c>
    </row>
    <row r="14" spans="1:13" ht="17.25">
      <c r="A14" s="13">
        <v>2</v>
      </c>
      <c r="B14" s="14">
        <v>33</v>
      </c>
      <c r="C14" s="14">
        <v>25.8</v>
      </c>
      <c r="D14" s="14">
        <v>27</v>
      </c>
      <c r="E14" s="14">
        <v>24.5</v>
      </c>
      <c r="F14" s="13">
        <v>81</v>
      </c>
      <c r="G14" s="13">
        <v>71</v>
      </c>
      <c r="H14" s="13">
        <v>64</v>
      </c>
      <c r="I14" s="13">
        <v>64</v>
      </c>
      <c r="J14" s="14">
        <v>0</v>
      </c>
      <c r="K14" s="15">
        <v>36.369999999999997</v>
      </c>
      <c r="L14" s="15">
        <v>4.3099999999999996</v>
      </c>
    </row>
    <row r="15" spans="1:13" ht="17.25">
      <c r="A15" s="13">
        <v>3</v>
      </c>
      <c r="B15" s="14">
        <v>32</v>
      </c>
      <c r="C15" s="14">
        <v>25.9</v>
      </c>
      <c r="D15" s="14">
        <v>27</v>
      </c>
      <c r="E15" s="14">
        <v>24.5</v>
      </c>
      <c r="F15" s="13">
        <v>81</v>
      </c>
      <c r="G15" s="13">
        <v>74</v>
      </c>
      <c r="H15" s="13">
        <v>70</v>
      </c>
      <c r="I15" s="13">
        <v>63</v>
      </c>
      <c r="J15" s="14">
        <v>0</v>
      </c>
      <c r="K15" s="15">
        <v>32.06</v>
      </c>
      <c r="L15" s="15">
        <v>2.52</v>
      </c>
    </row>
    <row r="16" spans="1:13" ht="17.25">
      <c r="A16" s="13">
        <v>4</v>
      </c>
      <c r="B16" s="14">
        <v>31.5</v>
      </c>
      <c r="C16" s="14">
        <v>25.9</v>
      </c>
      <c r="D16" s="14">
        <v>27</v>
      </c>
      <c r="E16" s="14">
        <v>25</v>
      </c>
      <c r="F16" s="13">
        <v>84</v>
      </c>
      <c r="G16" s="13">
        <v>71</v>
      </c>
      <c r="H16" s="13">
        <v>65</v>
      </c>
      <c r="I16" s="13">
        <v>71</v>
      </c>
      <c r="J16" s="14">
        <v>0</v>
      </c>
      <c r="K16" s="16">
        <v>29.54</v>
      </c>
      <c r="L16" s="15">
        <v>4.34</v>
      </c>
    </row>
    <row r="17" spans="1:12" ht="17.25">
      <c r="A17" s="13">
        <v>5</v>
      </c>
      <c r="B17" s="14">
        <v>31.8</v>
      </c>
      <c r="C17" s="14">
        <v>26</v>
      </c>
      <c r="D17" s="14">
        <v>26.5</v>
      </c>
      <c r="E17" s="14">
        <v>25</v>
      </c>
      <c r="F17" s="13">
        <v>89</v>
      </c>
      <c r="G17" s="19">
        <v>78</v>
      </c>
      <c r="H17" s="13">
        <v>63</v>
      </c>
      <c r="I17" s="13">
        <v>61</v>
      </c>
      <c r="J17" s="14">
        <v>0</v>
      </c>
      <c r="K17" s="15">
        <v>25.2</v>
      </c>
      <c r="L17" s="15">
        <v>1.67</v>
      </c>
    </row>
    <row r="18" spans="1:12" ht="17.25">
      <c r="A18" s="13">
        <v>6</v>
      </c>
      <c r="B18" s="14">
        <v>26.5</v>
      </c>
      <c r="C18" s="14">
        <v>25.5</v>
      </c>
      <c r="D18" s="14">
        <v>25.5</v>
      </c>
      <c r="E18" s="14">
        <v>24</v>
      </c>
      <c r="F18" s="13">
        <v>89</v>
      </c>
      <c r="G18" s="13">
        <v>95</v>
      </c>
      <c r="H18" s="13">
        <v>90</v>
      </c>
      <c r="I18" s="13">
        <v>89</v>
      </c>
      <c r="J18" s="14">
        <v>24.2</v>
      </c>
      <c r="K18" s="15">
        <v>23.53</v>
      </c>
      <c r="L18" s="15">
        <v>3.73</v>
      </c>
    </row>
    <row r="19" spans="1:12" ht="17.25">
      <c r="A19" s="13">
        <v>7</v>
      </c>
      <c r="B19" s="14">
        <v>31</v>
      </c>
      <c r="C19" s="14">
        <v>24.5</v>
      </c>
      <c r="D19" s="14">
        <v>25.2</v>
      </c>
      <c r="E19" s="14">
        <v>24</v>
      </c>
      <c r="F19" s="13">
        <v>90</v>
      </c>
      <c r="G19" s="13">
        <v>84</v>
      </c>
      <c r="H19" s="13">
        <v>69</v>
      </c>
      <c r="I19" s="13">
        <v>69</v>
      </c>
      <c r="J19" s="14">
        <v>0</v>
      </c>
      <c r="K19" s="15">
        <v>44</v>
      </c>
      <c r="L19" s="15">
        <v>2.61</v>
      </c>
    </row>
    <row r="20" spans="1:12" ht="17.25">
      <c r="A20" s="13">
        <v>8</v>
      </c>
      <c r="B20" s="14">
        <v>32.6</v>
      </c>
      <c r="C20" s="14">
        <v>25.5</v>
      </c>
      <c r="D20" s="14">
        <v>27</v>
      </c>
      <c r="E20" s="14">
        <v>25.2</v>
      </c>
      <c r="F20" s="13">
        <v>86</v>
      </c>
      <c r="G20" s="13">
        <v>69</v>
      </c>
      <c r="H20" s="13">
        <v>57</v>
      </c>
      <c r="I20" s="13">
        <v>57</v>
      </c>
      <c r="J20" s="14">
        <v>10</v>
      </c>
      <c r="K20" s="15">
        <v>41.39</v>
      </c>
      <c r="L20" s="15">
        <v>5.0199999999999996</v>
      </c>
    </row>
    <row r="21" spans="1:12" ht="17.25">
      <c r="A21" s="13">
        <v>9</v>
      </c>
      <c r="B21" s="14">
        <v>32</v>
      </c>
      <c r="C21" s="14">
        <v>24.2</v>
      </c>
      <c r="D21" s="14">
        <v>25.5</v>
      </c>
      <c r="E21" s="14">
        <v>24.5</v>
      </c>
      <c r="F21" s="13">
        <v>92</v>
      </c>
      <c r="G21" s="13">
        <v>82</v>
      </c>
      <c r="H21" s="13">
        <v>64</v>
      </c>
      <c r="I21" s="13">
        <v>64</v>
      </c>
      <c r="J21" s="14">
        <v>23.2</v>
      </c>
      <c r="K21" s="15">
        <v>46.37</v>
      </c>
      <c r="L21" s="15">
        <v>7.53</v>
      </c>
    </row>
    <row r="22" spans="1:12" ht="17.25">
      <c r="A22" s="13">
        <v>10</v>
      </c>
      <c r="B22" s="14">
        <v>32</v>
      </c>
      <c r="C22" s="14">
        <v>24.5</v>
      </c>
      <c r="D22" s="14">
        <v>27</v>
      </c>
      <c r="E22" s="14">
        <v>25.5</v>
      </c>
      <c r="F22" s="13">
        <v>89</v>
      </c>
      <c r="G22" s="13">
        <v>83</v>
      </c>
      <c r="H22" s="13">
        <v>62</v>
      </c>
      <c r="I22" s="13">
        <v>61</v>
      </c>
      <c r="J22" s="14">
        <v>4.4000000000000004</v>
      </c>
      <c r="K22" s="15">
        <v>62.04</v>
      </c>
      <c r="L22" s="15">
        <v>3.23</v>
      </c>
    </row>
    <row r="23" spans="1:12" ht="17.25">
      <c r="A23" s="13">
        <v>11</v>
      </c>
      <c r="B23" s="14">
        <v>32</v>
      </c>
      <c r="C23" s="14">
        <v>25</v>
      </c>
      <c r="D23" s="14">
        <v>26.5</v>
      </c>
      <c r="E23" s="14">
        <v>25</v>
      </c>
      <c r="F23" s="13">
        <v>89</v>
      </c>
      <c r="G23" s="13">
        <v>77</v>
      </c>
      <c r="H23" s="13">
        <v>64</v>
      </c>
      <c r="I23" s="13">
        <v>64</v>
      </c>
      <c r="J23" s="14">
        <v>0.5</v>
      </c>
      <c r="K23" s="15">
        <v>63.21</v>
      </c>
      <c r="L23" s="15">
        <v>3.14</v>
      </c>
    </row>
    <row r="24" spans="1:12" ht="17.25">
      <c r="A24" s="13">
        <v>12</v>
      </c>
      <c r="B24" s="14">
        <v>33</v>
      </c>
      <c r="C24" s="14">
        <v>25.1</v>
      </c>
      <c r="D24" s="33">
        <v>26.5</v>
      </c>
      <c r="E24" s="14">
        <v>25</v>
      </c>
      <c r="F24" s="13">
        <v>89</v>
      </c>
      <c r="G24" s="13">
        <v>78</v>
      </c>
      <c r="H24" s="13">
        <v>59</v>
      </c>
      <c r="I24" s="13">
        <v>59</v>
      </c>
      <c r="J24" s="14">
        <v>0</v>
      </c>
      <c r="K24" s="15">
        <v>60.57</v>
      </c>
      <c r="L24" s="15">
        <v>4.8600000000000003</v>
      </c>
    </row>
    <row r="25" spans="1:12" ht="17.25">
      <c r="A25" s="13">
        <v>13</v>
      </c>
      <c r="B25" s="14">
        <v>32.700000000000003</v>
      </c>
      <c r="C25" s="14">
        <v>25.5</v>
      </c>
      <c r="D25" s="14">
        <v>27</v>
      </c>
      <c r="E25" s="14">
        <v>25.5</v>
      </c>
      <c r="F25" s="13">
        <v>89</v>
      </c>
      <c r="G25" s="13">
        <v>75</v>
      </c>
      <c r="H25" s="13">
        <v>60</v>
      </c>
      <c r="I25" s="13">
        <v>61</v>
      </c>
      <c r="J25" s="14">
        <v>0</v>
      </c>
      <c r="K25" s="15">
        <v>55.71</v>
      </c>
      <c r="L25" s="15">
        <v>3.1</v>
      </c>
    </row>
    <row r="26" spans="1:12" ht="17.25">
      <c r="A26" s="13">
        <v>14</v>
      </c>
      <c r="B26" s="14">
        <v>32.799999999999997</v>
      </c>
      <c r="C26" s="14">
        <v>26</v>
      </c>
      <c r="D26" s="14">
        <v>27</v>
      </c>
      <c r="E26" s="14">
        <v>25.5</v>
      </c>
      <c r="F26" s="13">
        <v>89</v>
      </c>
      <c r="G26" s="13">
        <v>78</v>
      </c>
      <c r="H26" s="13">
        <v>61</v>
      </c>
      <c r="I26" s="13">
        <v>64</v>
      </c>
      <c r="J26" s="14">
        <v>0</v>
      </c>
      <c r="K26" s="15">
        <v>52.61</v>
      </c>
      <c r="L26" s="15">
        <v>3.19</v>
      </c>
    </row>
    <row r="27" spans="1:12" ht="17.25">
      <c r="A27" s="13">
        <v>15</v>
      </c>
      <c r="B27" s="14">
        <v>32</v>
      </c>
      <c r="C27" s="14">
        <v>26.6</v>
      </c>
      <c r="D27" s="14">
        <v>27.3</v>
      </c>
      <c r="E27" s="14">
        <v>25.5</v>
      </c>
      <c r="F27" s="13">
        <v>86</v>
      </c>
      <c r="G27" s="13">
        <v>75</v>
      </c>
      <c r="H27" s="13">
        <v>75</v>
      </c>
      <c r="I27" s="13">
        <v>69</v>
      </c>
      <c r="J27" s="14">
        <v>32.5</v>
      </c>
      <c r="K27" s="15">
        <v>49.42</v>
      </c>
      <c r="L27" s="15">
        <v>6.63</v>
      </c>
    </row>
    <row r="28" spans="1:12" ht="17.25">
      <c r="A28" s="13">
        <v>16</v>
      </c>
      <c r="B28" s="14">
        <v>29</v>
      </c>
      <c r="C28" s="14">
        <v>24.5</v>
      </c>
      <c r="D28" s="14">
        <v>25.5</v>
      </c>
      <c r="E28" s="14">
        <v>24</v>
      </c>
      <c r="F28" s="13">
        <v>89</v>
      </c>
      <c r="G28" s="13">
        <v>83</v>
      </c>
      <c r="H28" s="13">
        <v>74</v>
      </c>
      <c r="I28" s="13">
        <v>75</v>
      </c>
      <c r="J28" s="14">
        <v>1.5</v>
      </c>
      <c r="K28" s="15">
        <v>75.290000000000006</v>
      </c>
      <c r="L28" s="15">
        <v>3.35</v>
      </c>
    </row>
    <row r="29" spans="1:12" ht="17.25">
      <c r="A29" s="13">
        <v>17</v>
      </c>
      <c r="B29" s="14">
        <v>31</v>
      </c>
      <c r="C29" s="14">
        <v>24</v>
      </c>
      <c r="D29" s="14">
        <v>25.2</v>
      </c>
      <c r="E29" s="14">
        <v>24</v>
      </c>
      <c r="F29" s="13">
        <v>90</v>
      </c>
      <c r="G29" s="13">
        <v>82</v>
      </c>
      <c r="H29" s="13">
        <v>76</v>
      </c>
      <c r="I29" s="13">
        <v>72</v>
      </c>
      <c r="J29" s="14">
        <v>6.1</v>
      </c>
      <c r="K29" s="15">
        <v>73.44</v>
      </c>
      <c r="L29" s="15">
        <v>4.8899999999999997</v>
      </c>
    </row>
    <row r="30" spans="1:12" ht="17.25">
      <c r="A30" s="13">
        <v>18</v>
      </c>
      <c r="B30" s="14">
        <v>31.5</v>
      </c>
      <c r="C30" s="14">
        <v>24.5</v>
      </c>
      <c r="D30" s="14">
        <v>25.5</v>
      </c>
      <c r="E30" s="14">
        <v>24.5</v>
      </c>
      <c r="F30" s="13">
        <v>92</v>
      </c>
      <c r="G30" s="13">
        <v>77</v>
      </c>
      <c r="H30" s="13">
        <v>72</v>
      </c>
      <c r="I30" s="13">
        <v>72</v>
      </c>
      <c r="J30" s="14">
        <v>12</v>
      </c>
      <c r="K30" s="15">
        <v>74.650000000000006</v>
      </c>
      <c r="L30" s="15">
        <v>9.9</v>
      </c>
    </row>
    <row r="31" spans="1:12" ht="17.25">
      <c r="A31" s="13">
        <v>19</v>
      </c>
      <c r="B31" s="14">
        <v>32</v>
      </c>
      <c r="C31" s="14">
        <v>25</v>
      </c>
      <c r="D31" s="14">
        <v>26</v>
      </c>
      <c r="E31" s="14">
        <v>25</v>
      </c>
      <c r="F31" s="13">
        <v>92</v>
      </c>
      <c r="G31" s="13">
        <v>72</v>
      </c>
      <c r="H31" s="13">
        <v>70</v>
      </c>
      <c r="I31" s="13">
        <v>69</v>
      </c>
      <c r="J31" s="14">
        <v>17.2</v>
      </c>
      <c r="K31" s="15">
        <v>76.75</v>
      </c>
      <c r="L31" s="15">
        <v>12.08</v>
      </c>
    </row>
    <row r="32" spans="1:12" ht="17.25">
      <c r="A32" s="13">
        <v>20</v>
      </c>
      <c r="B32" s="14">
        <v>30</v>
      </c>
      <c r="C32" s="14">
        <v>24</v>
      </c>
      <c r="D32" s="14">
        <v>25</v>
      </c>
      <c r="E32" s="14">
        <v>24</v>
      </c>
      <c r="F32" s="13">
        <v>92</v>
      </c>
      <c r="G32" s="13">
        <v>84</v>
      </c>
      <c r="H32" s="13">
        <v>72</v>
      </c>
      <c r="I32" s="13">
        <v>72</v>
      </c>
      <c r="J32" s="14">
        <v>6.6</v>
      </c>
      <c r="K32" s="15">
        <v>81.87</v>
      </c>
      <c r="L32" s="15">
        <v>12.15</v>
      </c>
    </row>
    <row r="33" spans="1:15" ht="18" customHeight="1">
      <c r="A33" s="13">
        <v>21</v>
      </c>
      <c r="B33" s="14">
        <v>31.2</v>
      </c>
      <c r="C33" s="14">
        <v>24.9</v>
      </c>
      <c r="D33" s="14">
        <v>26</v>
      </c>
      <c r="E33" s="14">
        <v>25</v>
      </c>
      <c r="F33" s="13">
        <v>92</v>
      </c>
      <c r="G33" s="13">
        <v>76</v>
      </c>
      <c r="H33" s="13">
        <v>72</v>
      </c>
      <c r="I33" s="13">
        <v>69</v>
      </c>
      <c r="J33" s="14">
        <v>7.6</v>
      </c>
      <c r="K33" s="15">
        <v>76.319999999999993</v>
      </c>
      <c r="L33" s="15">
        <v>7.19</v>
      </c>
    </row>
    <row r="34" spans="1:15" ht="18" customHeight="1">
      <c r="A34" s="13">
        <v>22</v>
      </c>
      <c r="B34" s="34">
        <v>33.5</v>
      </c>
      <c r="C34" s="14">
        <v>25.7</v>
      </c>
      <c r="D34" s="14">
        <v>27.5</v>
      </c>
      <c r="E34" s="14">
        <v>25.6</v>
      </c>
      <c r="F34" s="13">
        <v>86</v>
      </c>
      <c r="G34" s="13">
        <v>74</v>
      </c>
      <c r="H34" s="13">
        <v>63</v>
      </c>
      <c r="I34" s="13">
        <v>64</v>
      </c>
      <c r="J34" s="14">
        <v>0</v>
      </c>
      <c r="K34" s="15">
        <v>76.73</v>
      </c>
      <c r="L34" s="15">
        <v>4.2300000000000004</v>
      </c>
    </row>
    <row r="35" spans="1:15" ht="18" customHeight="1">
      <c r="A35" s="13">
        <v>23</v>
      </c>
      <c r="B35" s="14">
        <v>33</v>
      </c>
      <c r="C35" s="14">
        <v>25.9</v>
      </c>
      <c r="D35" s="14">
        <v>27.5</v>
      </c>
      <c r="E35" s="14">
        <v>25.5</v>
      </c>
      <c r="F35" s="13">
        <v>84</v>
      </c>
      <c r="G35" s="13">
        <v>75</v>
      </c>
      <c r="H35" s="13">
        <v>63</v>
      </c>
      <c r="I35" s="13">
        <v>61</v>
      </c>
      <c r="J35" s="14">
        <v>17</v>
      </c>
      <c r="K35" s="15">
        <v>72.5</v>
      </c>
      <c r="L35" s="15">
        <v>11.49</v>
      </c>
      <c r="N35" t="s">
        <v>21</v>
      </c>
    </row>
    <row r="36" spans="1:15" ht="18" customHeight="1">
      <c r="A36" s="13">
        <v>24</v>
      </c>
      <c r="B36" s="14">
        <v>33</v>
      </c>
      <c r="C36" s="14">
        <v>25</v>
      </c>
      <c r="D36" s="14">
        <v>25</v>
      </c>
      <c r="E36" s="14">
        <v>24</v>
      </c>
      <c r="F36" s="19">
        <v>92</v>
      </c>
      <c r="G36" s="13">
        <v>77</v>
      </c>
      <c r="H36" s="13">
        <v>67</v>
      </c>
      <c r="I36" s="13">
        <v>64</v>
      </c>
      <c r="J36" s="14">
        <v>1.2</v>
      </c>
      <c r="K36" s="15">
        <v>78.010000000000005</v>
      </c>
      <c r="L36" s="15">
        <v>4.12</v>
      </c>
    </row>
    <row r="37" spans="1:15" ht="18" customHeight="1">
      <c r="A37" s="13">
        <v>25</v>
      </c>
      <c r="B37" s="34">
        <v>29.5</v>
      </c>
      <c r="C37" s="14">
        <v>25</v>
      </c>
      <c r="D37" s="14">
        <v>26</v>
      </c>
      <c r="E37" s="14">
        <v>25</v>
      </c>
      <c r="F37" s="13">
        <v>92</v>
      </c>
      <c r="G37" s="13">
        <v>86</v>
      </c>
      <c r="H37" s="13">
        <v>79</v>
      </c>
      <c r="I37" s="13">
        <v>77</v>
      </c>
      <c r="J37" s="14">
        <v>4.7</v>
      </c>
      <c r="K37" s="15">
        <v>75.09</v>
      </c>
      <c r="L37" s="15">
        <v>3.92</v>
      </c>
    </row>
    <row r="38" spans="1:15" ht="18" customHeight="1">
      <c r="A38" s="13">
        <v>26</v>
      </c>
      <c r="B38" s="14">
        <v>31</v>
      </c>
      <c r="C38" s="14">
        <v>25.3</v>
      </c>
      <c r="D38" s="14">
        <v>26</v>
      </c>
      <c r="E38" s="14">
        <v>24.5</v>
      </c>
      <c r="F38" s="13">
        <v>89</v>
      </c>
      <c r="G38" s="13">
        <v>77</v>
      </c>
      <c r="H38" s="13">
        <v>65</v>
      </c>
      <c r="I38" s="13">
        <v>69</v>
      </c>
      <c r="J38" s="14">
        <v>41</v>
      </c>
      <c r="K38" s="15">
        <v>75.87</v>
      </c>
      <c r="L38" s="15" t="s">
        <v>32</v>
      </c>
    </row>
    <row r="39" spans="1:15" ht="18" customHeight="1">
      <c r="A39" s="13">
        <v>27</v>
      </c>
      <c r="B39" s="14">
        <v>32</v>
      </c>
      <c r="C39" s="14">
        <v>25</v>
      </c>
      <c r="D39" s="14">
        <v>26</v>
      </c>
      <c r="E39" s="14">
        <v>25</v>
      </c>
      <c r="F39" s="13">
        <v>92</v>
      </c>
      <c r="G39" s="13">
        <v>82</v>
      </c>
      <c r="H39" s="13">
        <v>69</v>
      </c>
      <c r="I39" s="13">
        <v>75</v>
      </c>
      <c r="J39" s="14">
        <v>3.9</v>
      </c>
      <c r="K39" s="15" t="s">
        <v>47</v>
      </c>
      <c r="L39" s="15">
        <v>24.97</v>
      </c>
      <c r="O39" s="25"/>
    </row>
    <row r="40" spans="1:15" ht="18" customHeight="1">
      <c r="A40" s="13">
        <v>28</v>
      </c>
      <c r="B40" s="14">
        <v>32</v>
      </c>
      <c r="C40" s="14">
        <v>24.9</v>
      </c>
      <c r="D40" s="14">
        <v>26.5</v>
      </c>
      <c r="E40" s="14">
        <v>25</v>
      </c>
      <c r="F40" s="13">
        <v>89</v>
      </c>
      <c r="G40" s="13">
        <v>75</v>
      </c>
      <c r="H40" s="13">
        <v>58</v>
      </c>
      <c r="I40" s="13">
        <v>59</v>
      </c>
      <c r="J40" s="14">
        <v>2.1</v>
      </c>
      <c r="K40" s="15">
        <v>73.150000000000006</v>
      </c>
      <c r="L40" s="15">
        <v>4.16</v>
      </c>
    </row>
    <row r="41" spans="1:15" ht="18" customHeight="1">
      <c r="A41" s="13">
        <v>29</v>
      </c>
      <c r="B41" s="14">
        <v>31.5</v>
      </c>
      <c r="C41" s="14">
        <v>26.5</v>
      </c>
      <c r="D41" s="14">
        <v>27</v>
      </c>
      <c r="E41" s="14">
        <v>25.5</v>
      </c>
      <c r="F41" s="13">
        <v>89</v>
      </c>
      <c r="G41" s="13">
        <v>79</v>
      </c>
      <c r="H41" s="13">
        <v>66</v>
      </c>
      <c r="I41" s="13">
        <v>66</v>
      </c>
      <c r="J41" s="14">
        <v>12.1</v>
      </c>
      <c r="K41" s="15">
        <v>71.09</v>
      </c>
      <c r="L41" s="15">
        <v>8.98</v>
      </c>
    </row>
    <row r="42" spans="1:15" ht="18" customHeight="1">
      <c r="A42" s="13">
        <v>30</v>
      </c>
      <c r="B42" s="14">
        <v>30.5</v>
      </c>
      <c r="C42" s="14">
        <v>23.6</v>
      </c>
      <c r="D42" s="14">
        <v>25</v>
      </c>
      <c r="E42" s="14">
        <v>24</v>
      </c>
      <c r="F42" s="13">
        <v>92</v>
      </c>
      <c r="G42" s="13">
        <v>87</v>
      </c>
      <c r="H42" s="13">
        <v>65</v>
      </c>
      <c r="I42" s="13">
        <v>62</v>
      </c>
      <c r="J42" s="14">
        <v>0</v>
      </c>
      <c r="K42" s="15">
        <v>71.209999999999994</v>
      </c>
      <c r="L42" s="15">
        <v>2.12</v>
      </c>
    </row>
    <row r="43" spans="1:15" ht="18" customHeight="1">
      <c r="A43" s="13">
        <v>31</v>
      </c>
      <c r="B43" s="14">
        <v>32</v>
      </c>
      <c r="C43" s="14">
        <v>25.5</v>
      </c>
      <c r="D43" s="13">
        <v>26.5</v>
      </c>
      <c r="E43" s="44">
        <v>25</v>
      </c>
      <c r="F43" s="13">
        <v>89</v>
      </c>
      <c r="G43" s="13">
        <v>76</v>
      </c>
      <c r="H43" s="13">
        <v>67</v>
      </c>
      <c r="I43" s="13">
        <v>65</v>
      </c>
      <c r="J43" s="14">
        <v>0</v>
      </c>
      <c r="K43" s="20">
        <v>72.09</v>
      </c>
      <c r="L43" s="15">
        <v>1.84</v>
      </c>
    </row>
    <row r="44" spans="1:15" ht="18" customHeight="1">
      <c r="A44" s="17" t="s">
        <v>15</v>
      </c>
      <c r="B44" s="13">
        <f>SUM(B13:B43)</f>
        <v>980.6</v>
      </c>
      <c r="C44" s="13">
        <f t="shared" ref="C44:L44" si="0">SUM(C13:C43)</f>
        <v>781.3</v>
      </c>
      <c r="D44" s="13">
        <f t="shared" si="0"/>
        <v>815.7</v>
      </c>
      <c r="E44" s="13">
        <f>SUM(E13:E43)</f>
        <v>769.30000000000007</v>
      </c>
      <c r="F44" s="18">
        <f>SUM(F13:F43)</f>
        <v>2746</v>
      </c>
      <c r="G44" s="18">
        <f>SUM(G13:G43)</f>
        <v>2426</v>
      </c>
      <c r="H44" s="18">
        <f t="shared" si="0"/>
        <v>2085</v>
      </c>
      <c r="I44" s="18">
        <f t="shared" si="0"/>
        <v>2071</v>
      </c>
      <c r="J44" s="14">
        <f>SUM(J13:J43)</f>
        <v>227.79999999999995</v>
      </c>
      <c r="K44" s="15" t="s">
        <v>17</v>
      </c>
      <c r="L44" s="15">
        <f t="shared" si="0"/>
        <v>176.45</v>
      </c>
    </row>
    <row r="45" spans="1:15" ht="18" customHeight="1">
      <c r="A45" s="17" t="s">
        <v>16</v>
      </c>
      <c r="B45" s="14">
        <f t="shared" ref="B45:I45" si="1">B44/31</f>
        <v>31.63225806451613</v>
      </c>
      <c r="C45" s="14">
        <f t="shared" si="1"/>
        <v>25.203225806451613</v>
      </c>
      <c r="D45" s="14">
        <f t="shared" si="1"/>
        <v>26.312903225806455</v>
      </c>
      <c r="E45" s="14">
        <f t="shared" si="1"/>
        <v>24.816129032258068</v>
      </c>
      <c r="F45" s="15">
        <f t="shared" si="1"/>
        <v>88.58064516129032</v>
      </c>
      <c r="G45" s="15">
        <f t="shared" si="1"/>
        <v>78.258064516129039</v>
      </c>
      <c r="H45" s="15">
        <f t="shared" si="1"/>
        <v>67.258064516129039</v>
      </c>
      <c r="I45" s="15">
        <f t="shared" si="1"/>
        <v>66.806451612903231</v>
      </c>
      <c r="J45" s="14">
        <f>J44/19</f>
        <v>11.989473684210523</v>
      </c>
      <c r="K45" s="15" t="s">
        <v>17</v>
      </c>
      <c r="L45" s="15">
        <f>L44/30</f>
        <v>5.8816666666666659</v>
      </c>
    </row>
    <row r="46" spans="1:15" ht="18" customHeight="1">
      <c r="A46" s="24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1181102362204722" right="0.51181102362204722" top="0.31496062992125984" bottom="0.19685039370078741" header="0.23622047244094491" footer="0.1574803149606299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zoomScale="120" zoomScaleNormal="120" workbookViewId="0">
      <selection activeCell="L28" sqref="L28"/>
    </sheetView>
  </sheetViews>
  <sheetFormatPr defaultRowHeight="18" customHeight="1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  <col min="11" max="11" width="14.42578125" customWidth="1"/>
  </cols>
  <sheetData>
    <row r="1" spans="1:13" ht="21">
      <c r="A1" s="1"/>
      <c r="B1" s="2"/>
      <c r="C1" s="1"/>
      <c r="D1" s="1"/>
      <c r="E1" s="1"/>
      <c r="F1" s="1"/>
      <c r="G1" s="1"/>
      <c r="H1" s="1"/>
      <c r="I1" s="75" t="s">
        <v>20</v>
      </c>
      <c r="J1" s="75"/>
      <c r="K1" s="75"/>
      <c r="L1" s="75"/>
      <c r="M1" s="1"/>
    </row>
    <row r="2" spans="1:13" ht="21">
      <c r="A2" s="1"/>
      <c r="B2" s="2"/>
      <c r="C2" s="1"/>
      <c r="D2" s="1"/>
      <c r="E2" s="1"/>
      <c r="F2" s="1"/>
      <c r="G2" s="1" t="s">
        <v>67</v>
      </c>
      <c r="H2" s="1"/>
      <c r="I2" s="1"/>
      <c r="J2" s="1"/>
      <c r="K2" s="3"/>
      <c r="L2" s="3"/>
    </row>
    <row r="3" spans="1:13" ht="21">
      <c r="A3" s="1" t="s">
        <v>33</v>
      </c>
      <c r="B3" s="2"/>
      <c r="C3" s="1"/>
      <c r="D3" s="1"/>
      <c r="E3" s="1"/>
      <c r="F3" s="1"/>
      <c r="G3" s="1"/>
      <c r="H3" s="1"/>
      <c r="I3" s="1"/>
      <c r="J3" s="1"/>
      <c r="K3" s="3"/>
      <c r="L3" s="3"/>
      <c r="M3" t="s">
        <v>18</v>
      </c>
    </row>
    <row r="4" spans="1:13" ht="2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3"/>
    </row>
    <row r="5" spans="1:13" ht="21">
      <c r="A5" s="1" t="s">
        <v>22</v>
      </c>
      <c r="B5" s="2"/>
      <c r="C5" s="1"/>
      <c r="D5" s="1"/>
      <c r="E5" s="1"/>
      <c r="F5" s="1"/>
      <c r="G5" s="1"/>
      <c r="H5" s="1"/>
      <c r="I5" s="1"/>
      <c r="J5" s="1"/>
      <c r="K5" s="3"/>
      <c r="L5" s="3"/>
    </row>
    <row r="6" spans="1:13" ht="21">
      <c r="A6" s="1" t="s">
        <v>27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1">
      <c r="A7" s="1" t="s">
        <v>68</v>
      </c>
      <c r="B7" s="2"/>
      <c r="C7" s="1"/>
      <c r="D7" s="1"/>
      <c r="E7" s="1"/>
      <c r="F7" s="1"/>
      <c r="G7" s="1"/>
      <c r="H7" s="1"/>
      <c r="I7" s="1"/>
      <c r="J7" s="1"/>
      <c r="K7" s="3"/>
      <c r="L7" s="3"/>
    </row>
    <row r="8" spans="1:13" ht="17.25">
      <c r="A8" s="4"/>
      <c r="B8" s="5"/>
      <c r="C8" s="4"/>
      <c r="D8" s="4"/>
      <c r="E8" s="4"/>
      <c r="F8" s="4"/>
      <c r="G8" s="4"/>
      <c r="H8" s="4"/>
      <c r="I8" s="4"/>
      <c r="J8" s="4"/>
      <c r="K8" s="6"/>
      <c r="L8" s="6"/>
    </row>
    <row r="9" spans="1:13" ht="19.5">
      <c r="A9" s="73" t="s">
        <v>1</v>
      </c>
      <c r="B9" s="77" t="s">
        <v>19</v>
      </c>
      <c r="C9" s="77"/>
      <c r="D9" s="77"/>
      <c r="E9" s="78"/>
      <c r="F9" s="79" t="s">
        <v>2</v>
      </c>
      <c r="G9" s="80"/>
      <c r="H9" s="80"/>
      <c r="I9" s="81"/>
      <c r="J9" s="57" t="s">
        <v>3</v>
      </c>
      <c r="K9" s="85" t="s">
        <v>4</v>
      </c>
      <c r="L9" s="78"/>
    </row>
    <row r="10" spans="1:13" ht="17.25">
      <c r="A10" s="76"/>
      <c r="B10" s="57"/>
      <c r="C10" s="57"/>
      <c r="D10" s="85" t="s">
        <v>5</v>
      </c>
      <c r="E10" s="78"/>
      <c r="F10" s="82"/>
      <c r="G10" s="83"/>
      <c r="H10" s="83"/>
      <c r="I10" s="84"/>
      <c r="J10" s="59" t="s">
        <v>6</v>
      </c>
      <c r="K10" s="86" t="s">
        <v>7</v>
      </c>
      <c r="L10" s="86" t="s">
        <v>8</v>
      </c>
    </row>
    <row r="11" spans="1:13" ht="17.25">
      <c r="A11" s="76"/>
      <c r="B11" s="59" t="s">
        <v>9</v>
      </c>
      <c r="C11" s="59" t="s">
        <v>10</v>
      </c>
      <c r="D11" s="57" t="s">
        <v>11</v>
      </c>
      <c r="E11" s="60" t="s">
        <v>11</v>
      </c>
      <c r="F11" s="73" t="s">
        <v>5</v>
      </c>
      <c r="G11" s="73" t="s">
        <v>23</v>
      </c>
      <c r="H11" s="73" t="s">
        <v>24</v>
      </c>
      <c r="I11" s="73" t="s">
        <v>25</v>
      </c>
      <c r="J11" s="59" t="s">
        <v>12</v>
      </c>
      <c r="K11" s="87"/>
      <c r="L11" s="87"/>
    </row>
    <row r="12" spans="1:13" ht="17.25">
      <c r="A12" s="74"/>
      <c r="B12" s="58"/>
      <c r="C12" s="58"/>
      <c r="D12" s="58" t="s">
        <v>13</v>
      </c>
      <c r="E12" s="11" t="s">
        <v>14</v>
      </c>
      <c r="F12" s="74"/>
      <c r="G12" s="74"/>
      <c r="H12" s="74"/>
      <c r="I12" s="74"/>
      <c r="J12" s="12"/>
      <c r="K12" s="88"/>
      <c r="L12" s="88"/>
    </row>
    <row r="13" spans="1:13" ht="17.25">
      <c r="A13" s="13">
        <v>1</v>
      </c>
      <c r="B13" s="14">
        <v>33</v>
      </c>
      <c r="C13" s="14">
        <v>26</v>
      </c>
      <c r="D13" s="14">
        <v>27</v>
      </c>
      <c r="E13" s="14">
        <v>25.5</v>
      </c>
      <c r="F13" s="58">
        <v>89</v>
      </c>
      <c r="G13" s="58">
        <v>75</v>
      </c>
      <c r="H13" s="58">
        <v>61</v>
      </c>
      <c r="I13" s="58">
        <v>59</v>
      </c>
      <c r="J13" s="14">
        <v>0</v>
      </c>
      <c r="K13" s="15">
        <v>70.25</v>
      </c>
      <c r="L13" s="15">
        <v>7.22</v>
      </c>
    </row>
    <row r="14" spans="1:13" ht="17.25">
      <c r="A14" s="13">
        <v>2</v>
      </c>
      <c r="B14" s="14">
        <v>33.5</v>
      </c>
      <c r="C14" s="14">
        <v>26.5</v>
      </c>
      <c r="D14" s="14">
        <v>27</v>
      </c>
      <c r="E14" s="14">
        <v>26</v>
      </c>
      <c r="F14" s="13">
        <v>92</v>
      </c>
      <c r="G14" s="13">
        <v>71</v>
      </c>
      <c r="H14" s="13">
        <v>61</v>
      </c>
      <c r="I14" s="13">
        <v>61</v>
      </c>
      <c r="J14" s="14">
        <v>0</v>
      </c>
      <c r="K14" s="15">
        <v>63.03</v>
      </c>
      <c r="L14" s="15">
        <v>3.12</v>
      </c>
    </row>
    <row r="15" spans="1:13" ht="17.25">
      <c r="A15" s="13">
        <v>3</v>
      </c>
      <c r="B15" s="14">
        <v>33.5</v>
      </c>
      <c r="C15" s="14">
        <v>25</v>
      </c>
      <c r="D15" s="14">
        <v>27</v>
      </c>
      <c r="E15" s="14">
        <v>25</v>
      </c>
      <c r="F15" s="13">
        <v>84</v>
      </c>
      <c r="G15" s="13">
        <v>72</v>
      </c>
      <c r="H15" s="13">
        <v>59</v>
      </c>
      <c r="I15" s="13">
        <v>59</v>
      </c>
      <c r="J15" s="14">
        <v>0</v>
      </c>
      <c r="K15" s="15">
        <v>59.91</v>
      </c>
      <c r="L15" s="15">
        <v>3.7</v>
      </c>
    </row>
    <row r="16" spans="1:13" ht="17.25">
      <c r="A16" s="13">
        <v>4</v>
      </c>
      <c r="B16" s="14">
        <v>32.5</v>
      </c>
      <c r="C16" s="14">
        <v>26.3</v>
      </c>
      <c r="D16" s="14">
        <v>27.5</v>
      </c>
      <c r="E16" s="14">
        <v>26</v>
      </c>
      <c r="F16" s="13">
        <v>89</v>
      </c>
      <c r="G16" s="13">
        <v>75</v>
      </c>
      <c r="H16" s="13">
        <v>64</v>
      </c>
      <c r="I16" s="13">
        <v>61</v>
      </c>
      <c r="J16" s="14">
        <v>0</v>
      </c>
      <c r="K16" s="16">
        <v>56.21</v>
      </c>
      <c r="L16" s="15">
        <v>2.2599999999999998</v>
      </c>
    </row>
    <row r="17" spans="1:12" ht="17.25">
      <c r="A17" s="13">
        <v>5</v>
      </c>
      <c r="B17" s="14">
        <v>32</v>
      </c>
      <c r="C17" s="14">
        <v>26.2</v>
      </c>
      <c r="D17" s="14">
        <v>27.8</v>
      </c>
      <c r="E17" s="14">
        <v>26.2</v>
      </c>
      <c r="F17" s="13">
        <v>88</v>
      </c>
      <c r="G17" s="19">
        <v>84</v>
      </c>
      <c r="H17" s="13">
        <v>67</v>
      </c>
      <c r="I17" s="13">
        <v>68</v>
      </c>
      <c r="J17" s="14">
        <v>5.7</v>
      </c>
      <c r="K17" s="15">
        <v>53.95</v>
      </c>
      <c r="L17" s="15">
        <v>2.02</v>
      </c>
    </row>
    <row r="18" spans="1:12" ht="17.25">
      <c r="A18" s="13">
        <v>6</v>
      </c>
      <c r="B18" s="14">
        <v>32</v>
      </c>
      <c r="C18" s="14">
        <v>26</v>
      </c>
      <c r="D18" s="14">
        <v>26.5</v>
      </c>
      <c r="E18" s="14">
        <v>25</v>
      </c>
      <c r="F18" s="13">
        <v>89</v>
      </c>
      <c r="G18" s="13">
        <v>81</v>
      </c>
      <c r="H18" s="13">
        <v>67</v>
      </c>
      <c r="I18" s="13">
        <v>66</v>
      </c>
      <c r="J18" s="14">
        <v>16.899999999999999</v>
      </c>
      <c r="K18" s="15">
        <v>57.63</v>
      </c>
      <c r="L18" s="15">
        <v>6.11</v>
      </c>
    </row>
    <row r="19" spans="1:12" ht="17.25">
      <c r="A19" s="13">
        <v>7</v>
      </c>
      <c r="B19" s="14">
        <v>31.5</v>
      </c>
      <c r="C19" s="14">
        <v>24</v>
      </c>
      <c r="D19" s="14">
        <v>25</v>
      </c>
      <c r="E19" s="14">
        <v>24</v>
      </c>
      <c r="F19" s="13">
        <v>92</v>
      </c>
      <c r="G19" s="13">
        <v>83</v>
      </c>
      <c r="H19" s="13">
        <v>72</v>
      </c>
      <c r="I19" s="13">
        <v>66</v>
      </c>
      <c r="J19" s="14">
        <v>17</v>
      </c>
      <c r="K19" s="15">
        <v>68.42</v>
      </c>
      <c r="L19" s="15">
        <v>9.02</v>
      </c>
    </row>
    <row r="20" spans="1:12" ht="17.25">
      <c r="A20" s="13">
        <v>8</v>
      </c>
      <c r="B20" s="14">
        <v>31.5</v>
      </c>
      <c r="C20" s="14">
        <v>24.5</v>
      </c>
      <c r="D20" s="14">
        <v>25.5</v>
      </c>
      <c r="E20" s="14">
        <v>24.5</v>
      </c>
      <c r="F20" s="13">
        <v>92</v>
      </c>
      <c r="G20" s="13">
        <v>76</v>
      </c>
      <c r="H20" s="13">
        <v>67</v>
      </c>
      <c r="I20" s="13">
        <v>67</v>
      </c>
      <c r="J20" s="14">
        <v>0</v>
      </c>
      <c r="K20" s="15">
        <v>76.400000000000006</v>
      </c>
      <c r="L20" s="15">
        <v>7.62</v>
      </c>
    </row>
    <row r="21" spans="1:12" ht="17.25">
      <c r="A21" s="13">
        <v>9</v>
      </c>
      <c r="B21" s="14">
        <v>33.5</v>
      </c>
      <c r="C21" s="14">
        <v>25.5</v>
      </c>
      <c r="D21" s="14">
        <v>26</v>
      </c>
      <c r="E21" s="14">
        <v>25</v>
      </c>
      <c r="F21" s="13">
        <v>92</v>
      </c>
      <c r="G21" s="13">
        <v>78</v>
      </c>
      <c r="H21" s="13">
        <v>59</v>
      </c>
      <c r="I21" s="13">
        <v>67</v>
      </c>
      <c r="J21" s="14">
        <v>0</v>
      </c>
      <c r="K21" s="15">
        <v>68.78</v>
      </c>
      <c r="L21" s="15">
        <v>3.53</v>
      </c>
    </row>
    <row r="22" spans="1:12" ht="17.25">
      <c r="A22" s="13">
        <v>10</v>
      </c>
      <c r="B22" s="14">
        <v>31.5</v>
      </c>
      <c r="C22" s="14">
        <v>24.5</v>
      </c>
      <c r="D22" s="14">
        <v>26</v>
      </c>
      <c r="E22" s="14">
        <v>24</v>
      </c>
      <c r="F22" s="13">
        <v>84</v>
      </c>
      <c r="G22" s="13">
        <v>84</v>
      </c>
      <c r="H22" s="13">
        <v>70</v>
      </c>
      <c r="I22" s="13">
        <v>64</v>
      </c>
      <c r="J22" s="14">
        <v>0</v>
      </c>
      <c r="K22" s="15">
        <v>65.25</v>
      </c>
      <c r="L22" s="15">
        <v>1.28</v>
      </c>
    </row>
    <row r="23" spans="1:12" ht="17.25">
      <c r="A23" s="13">
        <v>11</v>
      </c>
      <c r="B23" s="14">
        <v>33</v>
      </c>
      <c r="C23" s="14">
        <v>25</v>
      </c>
      <c r="D23" s="14">
        <v>26.5</v>
      </c>
      <c r="E23" s="14">
        <v>25</v>
      </c>
      <c r="F23" s="13">
        <v>89</v>
      </c>
      <c r="G23" s="13">
        <v>78</v>
      </c>
      <c r="H23" s="13">
        <v>64</v>
      </c>
      <c r="I23" s="13">
        <v>65</v>
      </c>
      <c r="J23" s="14">
        <v>0</v>
      </c>
      <c r="K23" s="15">
        <v>63.97</v>
      </c>
      <c r="L23" s="15">
        <v>3.01</v>
      </c>
    </row>
    <row r="24" spans="1:12" ht="17.25">
      <c r="A24" s="13">
        <v>12</v>
      </c>
      <c r="B24" s="14">
        <v>33</v>
      </c>
      <c r="C24" s="14">
        <v>25.5</v>
      </c>
      <c r="D24" s="33">
        <v>26.5</v>
      </c>
      <c r="E24" s="14">
        <v>25</v>
      </c>
      <c r="F24" s="13">
        <v>89</v>
      </c>
      <c r="G24" s="13">
        <v>74</v>
      </c>
      <c r="H24" s="13">
        <v>65</v>
      </c>
      <c r="I24" s="13">
        <v>64</v>
      </c>
      <c r="J24" s="14">
        <v>0</v>
      </c>
      <c r="K24" s="15">
        <v>60.96</v>
      </c>
      <c r="L24" s="15">
        <v>5.75</v>
      </c>
    </row>
    <row r="25" spans="1:12" ht="17.25">
      <c r="A25" s="13">
        <v>13</v>
      </c>
      <c r="B25" s="14">
        <v>34</v>
      </c>
      <c r="C25" s="14">
        <v>25.3</v>
      </c>
      <c r="D25" s="14">
        <v>27</v>
      </c>
      <c r="E25" s="14">
        <v>25.5</v>
      </c>
      <c r="F25" s="13">
        <v>89</v>
      </c>
      <c r="G25" s="13">
        <v>77</v>
      </c>
      <c r="H25" s="13">
        <v>65</v>
      </c>
      <c r="I25" s="13">
        <v>63</v>
      </c>
      <c r="J25" s="14">
        <v>0</v>
      </c>
      <c r="K25" s="15">
        <v>55.21</v>
      </c>
      <c r="L25" s="15">
        <v>4.91</v>
      </c>
    </row>
    <row r="26" spans="1:12" ht="17.25">
      <c r="A26" s="13">
        <v>14</v>
      </c>
      <c r="B26" s="14">
        <v>34.5</v>
      </c>
      <c r="C26" s="14">
        <v>26</v>
      </c>
      <c r="D26" s="14">
        <v>28</v>
      </c>
      <c r="E26" s="14">
        <v>26.5</v>
      </c>
      <c r="F26" s="13">
        <v>89</v>
      </c>
      <c r="G26" s="13">
        <v>77</v>
      </c>
      <c r="H26" s="13">
        <v>63</v>
      </c>
      <c r="I26" s="13">
        <v>60</v>
      </c>
      <c r="J26" s="14">
        <v>7.2</v>
      </c>
      <c r="K26" s="15">
        <v>50.3</v>
      </c>
      <c r="L26" s="15">
        <v>4.1399999999999997</v>
      </c>
    </row>
    <row r="27" spans="1:12" ht="17.25">
      <c r="A27" s="13">
        <v>15</v>
      </c>
      <c r="B27" s="14">
        <v>31.7</v>
      </c>
      <c r="C27" s="14">
        <v>25</v>
      </c>
      <c r="D27" s="14">
        <v>26</v>
      </c>
      <c r="E27" s="14">
        <v>24.5</v>
      </c>
      <c r="F27" s="13">
        <v>89</v>
      </c>
      <c r="G27" s="13">
        <v>75</v>
      </c>
      <c r="H27" s="13">
        <v>76</v>
      </c>
      <c r="I27" s="13">
        <v>80</v>
      </c>
      <c r="J27" s="14">
        <v>18.5</v>
      </c>
      <c r="K27" s="15">
        <v>53.36</v>
      </c>
      <c r="L27" s="15">
        <v>2.69</v>
      </c>
    </row>
    <row r="28" spans="1:12" ht="17.25">
      <c r="A28" s="13">
        <v>16</v>
      </c>
      <c r="B28" s="14">
        <v>26.5</v>
      </c>
      <c r="C28" s="14">
        <v>25.5</v>
      </c>
      <c r="D28" s="14">
        <v>25.5</v>
      </c>
      <c r="E28" s="14">
        <v>24.5</v>
      </c>
      <c r="F28" s="13">
        <v>92</v>
      </c>
      <c r="G28" s="13">
        <v>84</v>
      </c>
      <c r="H28" s="13">
        <v>83</v>
      </c>
      <c r="I28" s="13">
        <v>89</v>
      </c>
      <c r="J28" s="14">
        <v>63.7</v>
      </c>
      <c r="K28" s="15">
        <v>69.17</v>
      </c>
      <c r="L28" s="15" t="s">
        <v>32</v>
      </c>
    </row>
    <row r="29" spans="1:12" ht="17.25">
      <c r="A29" s="13">
        <v>17</v>
      </c>
      <c r="B29" s="14">
        <v>31.6</v>
      </c>
      <c r="C29" s="14">
        <v>24.5</v>
      </c>
      <c r="D29" s="14">
        <v>25.5</v>
      </c>
      <c r="E29" s="14">
        <v>25</v>
      </c>
      <c r="F29" s="13">
        <v>97</v>
      </c>
      <c r="G29" s="13">
        <v>78</v>
      </c>
      <c r="H29" s="13">
        <v>60</v>
      </c>
      <c r="I29" s="13">
        <v>72</v>
      </c>
      <c r="J29" s="14">
        <v>17.399999999999999</v>
      </c>
      <c r="K29" s="15" t="s">
        <v>69</v>
      </c>
      <c r="L29" s="15">
        <v>4.09</v>
      </c>
    </row>
    <row r="30" spans="1:12" ht="17.25">
      <c r="A30" s="13">
        <v>18</v>
      </c>
      <c r="B30" s="14">
        <v>31.5</v>
      </c>
      <c r="C30" s="14">
        <v>24.9</v>
      </c>
      <c r="D30" s="14">
        <v>25.5</v>
      </c>
      <c r="E30" s="14">
        <v>24.5</v>
      </c>
      <c r="F30" s="13">
        <v>92</v>
      </c>
      <c r="G30" s="13">
        <v>82</v>
      </c>
      <c r="H30" s="13">
        <v>70</v>
      </c>
      <c r="I30" s="13">
        <v>78</v>
      </c>
      <c r="J30" s="14">
        <v>0</v>
      </c>
      <c r="K30" s="15">
        <v>58.96</v>
      </c>
      <c r="L30" s="15">
        <v>2.31</v>
      </c>
    </row>
    <row r="31" spans="1:12" ht="17.25">
      <c r="A31" s="13">
        <v>19</v>
      </c>
      <c r="B31" s="14">
        <v>32.5</v>
      </c>
      <c r="C31" s="14">
        <v>24.5</v>
      </c>
      <c r="D31" s="14">
        <v>26.5</v>
      </c>
      <c r="E31" s="14">
        <v>24.7</v>
      </c>
      <c r="F31" s="13">
        <v>85</v>
      </c>
      <c r="G31" s="13">
        <v>74</v>
      </c>
      <c r="H31" s="13">
        <v>69</v>
      </c>
      <c r="I31" s="13">
        <v>67</v>
      </c>
      <c r="J31" s="14">
        <v>0</v>
      </c>
      <c r="K31" s="15">
        <v>56.65</v>
      </c>
      <c r="L31" s="15">
        <v>5.15</v>
      </c>
    </row>
    <row r="32" spans="1:12" ht="17.25">
      <c r="A32" s="13">
        <v>20</v>
      </c>
      <c r="B32" s="14">
        <v>33.200000000000003</v>
      </c>
      <c r="C32" s="14">
        <v>25.7</v>
      </c>
      <c r="D32" s="14">
        <v>26.2</v>
      </c>
      <c r="E32" s="14">
        <v>25</v>
      </c>
      <c r="F32" s="13">
        <v>90</v>
      </c>
      <c r="G32" s="13">
        <v>74</v>
      </c>
      <c r="H32" s="13">
        <v>59</v>
      </c>
      <c r="I32" s="13">
        <v>60</v>
      </c>
      <c r="J32" s="14">
        <v>0</v>
      </c>
      <c r="K32" s="15">
        <v>51.5</v>
      </c>
      <c r="L32" s="15">
        <v>2.59</v>
      </c>
    </row>
    <row r="33" spans="1:15" ht="18" customHeight="1">
      <c r="A33" s="13">
        <v>21</v>
      </c>
      <c r="B33" s="14">
        <v>33.5</v>
      </c>
      <c r="C33" s="14">
        <v>25.7</v>
      </c>
      <c r="D33" s="14">
        <v>26.5</v>
      </c>
      <c r="E33" s="14">
        <v>25.5</v>
      </c>
      <c r="F33" s="13">
        <v>92</v>
      </c>
      <c r="G33" s="13">
        <v>79</v>
      </c>
      <c r="H33" s="13">
        <v>68</v>
      </c>
      <c r="I33" s="13">
        <v>67</v>
      </c>
      <c r="J33" s="14">
        <v>14.2</v>
      </c>
      <c r="K33" s="15">
        <v>48.91</v>
      </c>
      <c r="L33" s="15">
        <v>2.27</v>
      </c>
    </row>
    <row r="34" spans="1:15" ht="18" customHeight="1">
      <c r="A34" s="13">
        <v>22</v>
      </c>
      <c r="B34" s="34">
        <v>30.7</v>
      </c>
      <c r="C34" s="14">
        <v>25</v>
      </c>
      <c r="D34" s="14">
        <v>25</v>
      </c>
      <c r="E34" s="14">
        <v>24</v>
      </c>
      <c r="F34" s="13">
        <v>92</v>
      </c>
      <c r="G34" s="13">
        <v>83</v>
      </c>
      <c r="H34" s="13">
        <v>85</v>
      </c>
      <c r="I34" s="13">
        <v>89</v>
      </c>
      <c r="J34" s="14">
        <v>7.4</v>
      </c>
      <c r="K34" s="15">
        <v>60.84</v>
      </c>
      <c r="L34" s="15">
        <v>4.5599999999999996</v>
      </c>
    </row>
    <row r="35" spans="1:15" ht="18" customHeight="1">
      <c r="A35" s="13">
        <v>23</v>
      </c>
      <c r="B35" s="14">
        <v>31.5</v>
      </c>
      <c r="C35" s="14">
        <v>25</v>
      </c>
      <c r="D35" s="14">
        <v>26</v>
      </c>
      <c r="E35" s="14">
        <v>25</v>
      </c>
      <c r="F35" s="13">
        <v>92</v>
      </c>
      <c r="G35" s="13">
        <v>78</v>
      </c>
      <c r="H35" s="13">
        <v>72</v>
      </c>
      <c r="I35" s="13">
        <v>75</v>
      </c>
      <c r="J35" s="14">
        <v>10.5</v>
      </c>
      <c r="K35" s="15">
        <v>63.68</v>
      </c>
      <c r="L35" s="15">
        <v>3.43</v>
      </c>
      <c r="N35" t="s">
        <v>21</v>
      </c>
    </row>
    <row r="36" spans="1:15" ht="18" customHeight="1">
      <c r="A36" s="13">
        <v>24</v>
      </c>
      <c r="B36" s="14">
        <v>32.5</v>
      </c>
      <c r="C36" s="14">
        <v>25.3</v>
      </c>
      <c r="D36" s="14">
        <v>26.5</v>
      </c>
      <c r="E36" s="14">
        <v>25.5</v>
      </c>
      <c r="F36" s="19">
        <v>92</v>
      </c>
      <c r="G36" s="13">
        <v>84</v>
      </c>
      <c r="H36" s="13">
        <v>67</v>
      </c>
      <c r="I36" s="13">
        <v>70</v>
      </c>
      <c r="J36" s="14">
        <v>0</v>
      </c>
      <c r="K36" s="15">
        <v>70.75</v>
      </c>
      <c r="L36" s="15">
        <v>2.73</v>
      </c>
    </row>
    <row r="37" spans="1:15" ht="18" customHeight="1">
      <c r="A37" s="13">
        <v>25</v>
      </c>
      <c r="B37" s="34">
        <v>33</v>
      </c>
      <c r="C37" s="14">
        <v>26.2</v>
      </c>
      <c r="D37" s="14">
        <v>26.6</v>
      </c>
      <c r="E37" s="14">
        <v>25.5</v>
      </c>
      <c r="F37" s="13">
        <v>92</v>
      </c>
      <c r="G37" s="13">
        <v>75</v>
      </c>
      <c r="H37" s="13">
        <v>64</v>
      </c>
      <c r="I37" s="13">
        <v>63</v>
      </c>
      <c r="J37" s="14">
        <v>8.6</v>
      </c>
      <c r="K37" s="15">
        <v>68.02</v>
      </c>
      <c r="L37" s="15">
        <v>3.02</v>
      </c>
    </row>
    <row r="38" spans="1:15" ht="18" customHeight="1">
      <c r="A38" s="13">
        <v>26</v>
      </c>
      <c r="B38" s="14">
        <v>32</v>
      </c>
      <c r="C38" s="14">
        <v>25</v>
      </c>
      <c r="D38" s="14">
        <v>26.2</v>
      </c>
      <c r="E38" s="14">
        <v>25</v>
      </c>
      <c r="F38" s="13">
        <v>90</v>
      </c>
      <c r="G38" s="13">
        <v>84</v>
      </c>
      <c r="H38" s="13">
        <v>70</v>
      </c>
      <c r="I38" s="13">
        <v>70</v>
      </c>
      <c r="J38" s="14">
        <v>27.5</v>
      </c>
      <c r="K38" s="15">
        <v>73.599999999999994</v>
      </c>
      <c r="L38" s="15" t="s">
        <v>32</v>
      </c>
    </row>
    <row r="39" spans="1:15" ht="18" customHeight="1">
      <c r="A39" s="13">
        <v>27</v>
      </c>
      <c r="B39" s="14">
        <v>31.5</v>
      </c>
      <c r="C39" s="14">
        <v>25.3</v>
      </c>
      <c r="D39" s="14">
        <v>26.5</v>
      </c>
      <c r="E39" s="14">
        <v>25.5</v>
      </c>
      <c r="F39" s="13">
        <v>92</v>
      </c>
      <c r="G39" s="13">
        <v>86</v>
      </c>
      <c r="H39" s="13">
        <v>70</v>
      </c>
      <c r="I39" s="13">
        <v>69</v>
      </c>
      <c r="J39" s="14">
        <v>0</v>
      </c>
      <c r="K39" s="15" t="s">
        <v>70</v>
      </c>
      <c r="L39" s="15">
        <v>5.65</v>
      </c>
      <c r="O39" s="25"/>
    </row>
    <row r="40" spans="1:15" ht="18" customHeight="1">
      <c r="A40" s="13">
        <v>28</v>
      </c>
      <c r="B40" s="14">
        <v>31</v>
      </c>
      <c r="C40" s="14">
        <v>25.5</v>
      </c>
      <c r="D40" s="14">
        <v>25.5</v>
      </c>
      <c r="E40" s="14">
        <v>24</v>
      </c>
      <c r="F40" s="13">
        <v>89</v>
      </c>
      <c r="G40" s="13">
        <v>92</v>
      </c>
      <c r="H40" s="13">
        <v>72</v>
      </c>
      <c r="I40" s="13">
        <v>72</v>
      </c>
      <c r="J40" s="14">
        <v>0</v>
      </c>
      <c r="K40" s="15">
        <v>60.5</v>
      </c>
      <c r="L40" s="15">
        <v>6.05</v>
      </c>
    </row>
    <row r="41" spans="1:15" ht="18" customHeight="1">
      <c r="A41" s="13">
        <v>29</v>
      </c>
      <c r="B41" s="14">
        <v>35</v>
      </c>
      <c r="C41" s="14">
        <v>26.2</v>
      </c>
      <c r="D41" s="14">
        <v>26.5</v>
      </c>
      <c r="E41" s="14">
        <v>25.3</v>
      </c>
      <c r="F41" s="13">
        <v>90</v>
      </c>
      <c r="G41" s="13">
        <v>82</v>
      </c>
      <c r="H41" s="13">
        <v>62</v>
      </c>
      <c r="I41" s="13">
        <v>61</v>
      </c>
      <c r="J41" s="14">
        <v>0</v>
      </c>
      <c r="K41" s="15">
        <v>54.45</v>
      </c>
      <c r="L41" s="15">
        <v>3.18</v>
      </c>
    </row>
    <row r="42" spans="1:15" ht="18" customHeight="1">
      <c r="A42" s="13">
        <v>30</v>
      </c>
      <c r="B42" s="14">
        <v>31</v>
      </c>
      <c r="C42" s="14">
        <v>23.5</v>
      </c>
      <c r="D42" s="14">
        <v>26</v>
      </c>
      <c r="E42" s="14">
        <v>25</v>
      </c>
      <c r="F42" s="13">
        <v>92</v>
      </c>
      <c r="G42" s="13">
        <v>78</v>
      </c>
      <c r="H42" s="13">
        <v>75</v>
      </c>
      <c r="I42" s="13">
        <v>69</v>
      </c>
      <c r="J42" s="14">
        <v>0.4</v>
      </c>
      <c r="K42" s="15">
        <v>51.27</v>
      </c>
      <c r="L42" s="15">
        <v>0.4</v>
      </c>
    </row>
    <row r="43" spans="1:15" ht="18" customHeight="1">
      <c r="A43" s="13">
        <v>31</v>
      </c>
      <c r="B43" s="14"/>
      <c r="C43" s="13"/>
      <c r="D43" s="14"/>
      <c r="E43" s="19"/>
      <c r="F43" s="13"/>
      <c r="G43" s="13"/>
      <c r="H43" s="13"/>
      <c r="I43" s="13"/>
      <c r="J43" s="14"/>
      <c r="K43" s="20"/>
      <c r="L43" s="15"/>
    </row>
    <row r="44" spans="1:15" ht="18" customHeight="1">
      <c r="A44" s="17" t="s">
        <v>15</v>
      </c>
      <c r="B44" s="13">
        <f>SUM(B13:B43)</f>
        <v>967.70000000000016</v>
      </c>
      <c r="C44" s="13">
        <f t="shared" ref="C44:L44" si="0">SUM(C13:C43)</f>
        <v>759.1</v>
      </c>
      <c r="D44" s="13">
        <f t="shared" si="0"/>
        <v>789.80000000000007</v>
      </c>
      <c r="E44" s="13">
        <f>SUM(E13:E43)</f>
        <v>751.69999999999993</v>
      </c>
      <c r="F44" s="18">
        <f>SUM(F13:F43)</f>
        <v>2705</v>
      </c>
      <c r="G44" s="18">
        <f>SUM(G13:G43)</f>
        <v>2373</v>
      </c>
      <c r="H44" s="18">
        <f t="shared" si="0"/>
        <v>2026</v>
      </c>
      <c r="I44" s="18">
        <f t="shared" si="0"/>
        <v>2041</v>
      </c>
      <c r="J44" s="14">
        <f>SUM(J13:J43)</f>
        <v>215</v>
      </c>
      <c r="K44" s="15" t="s">
        <v>17</v>
      </c>
      <c r="L44" s="15">
        <f t="shared" si="0"/>
        <v>111.81000000000003</v>
      </c>
    </row>
    <row r="45" spans="1:15" ht="18" customHeight="1">
      <c r="A45" s="17" t="s">
        <v>16</v>
      </c>
      <c r="B45" s="14">
        <f t="shared" ref="B45:I45" si="1">B44/30</f>
        <v>32.256666666666675</v>
      </c>
      <c r="C45" s="14">
        <f>C44/30</f>
        <v>25.303333333333335</v>
      </c>
      <c r="D45" s="14">
        <f t="shared" si="1"/>
        <v>26.326666666666668</v>
      </c>
      <c r="E45" s="14">
        <f t="shared" si="1"/>
        <v>25.056666666666665</v>
      </c>
      <c r="F45" s="15">
        <f t="shared" si="1"/>
        <v>90.166666666666671</v>
      </c>
      <c r="G45" s="15">
        <f t="shared" si="1"/>
        <v>79.099999999999994</v>
      </c>
      <c r="H45" s="15">
        <f t="shared" si="1"/>
        <v>67.533333333333331</v>
      </c>
      <c r="I45" s="15">
        <f t="shared" si="1"/>
        <v>68.033333333333331</v>
      </c>
      <c r="J45" s="14">
        <f>J44/13</f>
        <v>16.53846153846154</v>
      </c>
      <c r="K45" s="15" t="s">
        <v>17</v>
      </c>
      <c r="L45" s="15">
        <f>L44/28</f>
        <v>3.9932142857142869</v>
      </c>
    </row>
    <row r="46" spans="1:15" ht="18" customHeight="1">
      <c r="A46" s="24" t="s">
        <v>66</v>
      </c>
      <c r="B46" s="21"/>
      <c r="C46" s="21"/>
      <c r="D46" s="21"/>
      <c r="E46" s="21"/>
      <c r="F46" s="21"/>
      <c r="G46" s="21"/>
      <c r="H46" s="21"/>
      <c r="I46" s="21"/>
      <c r="J46" s="21"/>
      <c r="K46" s="23"/>
    </row>
    <row r="53" spans="5:9" ht="17.25">
      <c r="E53" s="22"/>
      <c r="F53" s="22"/>
      <c r="G53" s="22"/>
      <c r="H53" s="22"/>
      <c r="I53" s="22"/>
    </row>
  </sheetData>
  <mergeCells count="12">
    <mergeCell ref="H11:H12"/>
    <mergeCell ref="I11:I12"/>
    <mergeCell ref="I1:L1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ageMargins left="0.55000000000000004" right="0.37" top="0.28000000000000003" bottom="0.18" header="0.26" footer="0.140000000000000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</vt:i4>
      </vt:variant>
    </vt:vector>
  </HeadingPairs>
  <TitlesOfParts>
    <vt:vector size="13" baseType="lpstr">
      <vt:lpstr>ม.ค.60</vt:lpstr>
      <vt:lpstr>ก.พ.60</vt:lpstr>
      <vt:lpstr>มี.ค.60</vt:lpstr>
      <vt:lpstr>เม.ย.60</vt:lpstr>
      <vt:lpstr>พ.ค.60</vt:lpstr>
      <vt:lpstr>มิ.ย.60</vt:lpstr>
      <vt:lpstr>ก.ค.60</vt:lpstr>
      <vt:lpstr>ส.ค.60</vt:lpstr>
      <vt:lpstr>ก.ย.60</vt:lpstr>
      <vt:lpstr>ต.ค.60</vt:lpstr>
      <vt:lpstr>พ.ย.60</vt:lpstr>
      <vt:lpstr>ธันวาคม60</vt:lpstr>
      <vt:lpstr>พ.ค.60!Print_Area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User</cp:lastModifiedBy>
  <cp:lastPrinted>2018-01-15T04:36:46Z</cp:lastPrinted>
  <dcterms:created xsi:type="dcterms:W3CDTF">2009-08-04T07:05:56Z</dcterms:created>
  <dcterms:modified xsi:type="dcterms:W3CDTF">2021-05-17T02:40:41Z</dcterms:modified>
</cp:coreProperties>
</file>