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15" windowWidth="15480" windowHeight="7425" tabRatio="604" firstSheet="1" activeTab="11"/>
  </bookViews>
  <sheets>
    <sheet name="ม.ค. 59" sheetId="10" r:id="rId1"/>
    <sheet name="ก.พ.59" sheetId="11" r:id="rId2"/>
    <sheet name="มี.ค.59" sheetId="12" r:id="rId3"/>
    <sheet name="เม.ย.59" sheetId="13" r:id="rId4"/>
    <sheet name="พ.ค.59" sheetId="14" r:id="rId5"/>
    <sheet name="มิ.ย.59" sheetId="15" r:id="rId6"/>
    <sheet name="ก.ค.59" sheetId="16" r:id="rId7"/>
    <sheet name="ส.ค.59" sheetId="17" r:id="rId8"/>
    <sheet name="ก.ย.59" sheetId="18" r:id="rId9"/>
    <sheet name="ต.ค.59" sheetId="19" r:id="rId10"/>
    <sheet name="พ.ย.59" sheetId="20" r:id="rId11"/>
    <sheet name="ธ.ค.59" sheetId="21" r:id="rId12"/>
  </sheets>
  <definedNames>
    <definedName name="_xlnm.Print_Area" localSheetId="0">'ม.ค. 59'!$A$1:$O$57</definedName>
  </definedNames>
  <calcPr calcId="125725"/>
</workbook>
</file>

<file path=xl/calcChain.xml><?xml version="1.0" encoding="utf-8"?>
<calcChain xmlns="http://schemas.openxmlformats.org/spreadsheetml/2006/main">
  <c r="J45" i="21"/>
  <c r="L44"/>
  <c r="L45" s="1"/>
  <c r="J44"/>
  <c r="I44"/>
  <c r="I45" s="1"/>
  <c r="H44"/>
  <c r="H45" s="1"/>
  <c r="G44"/>
  <c r="G45" s="1"/>
  <c r="F44"/>
  <c r="F45" s="1"/>
  <c r="E44"/>
  <c r="E45" s="1"/>
  <c r="D44"/>
  <c r="D45" s="1"/>
  <c r="C44"/>
  <c r="C45" s="1"/>
  <c r="B44"/>
  <c r="B45" s="1"/>
  <c r="J45" i="20"/>
  <c r="L44"/>
  <c r="L45" s="1"/>
  <c r="J44"/>
  <c r="I44"/>
  <c r="I45" s="1"/>
  <c r="H44"/>
  <c r="H45" s="1"/>
  <c r="G44"/>
  <c r="G45" s="1"/>
  <c r="F44"/>
  <c r="F45" s="1"/>
  <c r="E44"/>
  <c r="E45" s="1"/>
  <c r="D44"/>
  <c r="D45" s="1"/>
  <c r="C44"/>
  <c r="C45" s="1"/>
  <c r="B44"/>
  <c r="B45" s="1"/>
  <c r="J45" i="19"/>
  <c r="D44"/>
  <c r="L44"/>
  <c r="L45" s="1"/>
  <c r="J44"/>
  <c r="I44"/>
  <c r="I45" s="1"/>
  <c r="H44"/>
  <c r="H45" s="1"/>
  <c r="G44"/>
  <c r="G45" s="1"/>
  <c r="F44"/>
  <c r="F45" s="1"/>
  <c r="E44"/>
  <c r="E45" s="1"/>
  <c r="D45"/>
  <c r="C44"/>
  <c r="C45" s="1"/>
  <c r="B44"/>
  <c r="B45" s="1"/>
  <c r="D44" i="16"/>
  <c r="D45" s="1"/>
  <c r="L45" i="18"/>
  <c r="L44"/>
  <c r="J44"/>
  <c r="J45" s="1"/>
  <c r="I44"/>
  <c r="I45" s="1"/>
  <c r="H44"/>
  <c r="H45" s="1"/>
  <c r="G44"/>
  <c r="G45" s="1"/>
  <c r="F44"/>
  <c r="F45" s="1"/>
  <c r="E44"/>
  <c r="E45" s="1"/>
  <c r="D44"/>
  <c r="D45" s="1"/>
  <c r="C44"/>
  <c r="C45" s="1"/>
  <c r="B44"/>
  <c r="B45" s="1"/>
  <c r="J45" i="17"/>
  <c r="L44"/>
  <c r="L45" s="1"/>
  <c r="J44"/>
  <c r="I44"/>
  <c r="I45" s="1"/>
  <c r="H44"/>
  <c r="H45" s="1"/>
  <c r="G44"/>
  <c r="G45" s="1"/>
  <c r="F44"/>
  <c r="F45" s="1"/>
  <c r="E44"/>
  <c r="E45" s="1"/>
  <c r="D44"/>
  <c r="D45" s="1"/>
  <c r="C44"/>
  <c r="C45" s="1"/>
  <c r="B44"/>
  <c r="B45" s="1"/>
  <c r="L45" i="16"/>
  <c r="B45"/>
  <c r="L44"/>
  <c r="J44"/>
  <c r="J45" s="1"/>
  <c r="I44"/>
  <c r="I45" s="1"/>
  <c r="H44"/>
  <c r="H45" s="1"/>
  <c r="G44"/>
  <c r="G45" s="1"/>
  <c r="F44"/>
  <c r="F45" s="1"/>
  <c r="E44"/>
  <c r="E45" s="1"/>
  <c r="C44"/>
  <c r="C45" s="1"/>
  <c r="B44"/>
  <c r="B45" i="15"/>
  <c r="L44"/>
  <c r="L45" s="1"/>
  <c r="J44"/>
  <c r="J45" s="1"/>
  <c r="I44"/>
  <c r="I45" s="1"/>
  <c r="H44"/>
  <c r="H45" s="1"/>
  <c r="G44"/>
  <c r="G45" s="1"/>
  <c r="F44"/>
  <c r="F45" s="1"/>
  <c r="E44"/>
  <c r="E45" s="1"/>
  <c r="D44"/>
  <c r="D45" s="1"/>
  <c r="C44"/>
  <c r="C45" s="1"/>
  <c r="B44"/>
  <c r="L44" i="14" l="1"/>
  <c r="L45" s="1"/>
  <c r="J44"/>
  <c r="J45" s="1"/>
  <c r="I44"/>
  <c r="I45" s="1"/>
  <c r="H44"/>
  <c r="H45" s="1"/>
  <c r="G44"/>
  <c r="G45" s="1"/>
  <c r="F44"/>
  <c r="F45" s="1"/>
  <c r="E44"/>
  <c r="E45" s="1"/>
  <c r="D44"/>
  <c r="D45" s="1"/>
  <c r="C44"/>
  <c r="C45" s="1"/>
  <c r="B44"/>
  <c r="B45" s="1"/>
  <c r="C45" i="13"/>
  <c r="L44"/>
  <c r="L45" s="1"/>
  <c r="J44"/>
  <c r="J45" s="1"/>
  <c r="I44"/>
  <c r="I45" s="1"/>
  <c r="H44"/>
  <c r="H45" s="1"/>
  <c r="G44"/>
  <c r="G45" s="1"/>
  <c r="F44"/>
  <c r="F45" s="1"/>
  <c r="E44"/>
  <c r="E45" s="1"/>
  <c r="D44"/>
  <c r="D45" s="1"/>
  <c r="C44"/>
  <c r="B44"/>
  <c r="B45" s="1"/>
  <c r="L45" i="12"/>
  <c r="C45"/>
  <c r="L44"/>
  <c r="J44"/>
  <c r="J45" s="1"/>
  <c r="I44"/>
  <c r="I45" s="1"/>
  <c r="H44"/>
  <c r="H45" s="1"/>
  <c r="G44"/>
  <c r="G45" s="1"/>
  <c r="F44"/>
  <c r="F45" s="1"/>
  <c r="E44"/>
  <c r="E45" s="1"/>
  <c r="D44"/>
  <c r="D45" s="1"/>
  <c r="C44"/>
  <c r="B44"/>
  <c r="B45" s="1"/>
  <c r="J45" i="11" l="1"/>
  <c r="B45"/>
  <c r="L44"/>
  <c r="L45" s="1"/>
  <c r="J44"/>
  <c r="I44"/>
  <c r="I45" s="1"/>
  <c r="H44"/>
  <c r="H45" s="1"/>
  <c r="G44"/>
  <c r="G45" s="1"/>
  <c r="F44"/>
  <c r="F45" s="1"/>
  <c r="E44"/>
  <c r="E45" s="1"/>
  <c r="D44"/>
  <c r="D45" s="1"/>
  <c r="C44"/>
  <c r="C45" s="1"/>
  <c r="B44"/>
  <c r="J44" i="10" l="1"/>
  <c r="J45" s="1"/>
  <c r="I44"/>
  <c r="I45" s="1"/>
  <c r="C44"/>
  <c r="C45" s="1"/>
  <c r="D44"/>
  <c r="D45" s="1"/>
  <c r="E44"/>
  <c r="E45" s="1"/>
  <c r="F44"/>
  <c r="F45" s="1"/>
  <c r="G44"/>
  <c r="G45" s="1"/>
  <c r="H44"/>
  <c r="H45" s="1"/>
  <c r="B44"/>
  <c r="B45" s="1"/>
  <c r="L44"/>
  <c r="L45" s="1"/>
</calcChain>
</file>

<file path=xl/sharedStrings.xml><?xml version="1.0" encoding="utf-8"?>
<sst xmlns="http://schemas.openxmlformats.org/spreadsheetml/2006/main" count="443" uniqueCount="84">
  <si>
    <t>วันที่</t>
  </si>
  <si>
    <t>ความชื้นสัมพัทธ์ %</t>
  </si>
  <si>
    <t>ปริมาณ</t>
  </si>
  <si>
    <t>น้ำระเหย (มม.)</t>
  </si>
  <si>
    <t>8.00 น.</t>
  </si>
  <si>
    <t>น้ำฝน (มม.)</t>
  </si>
  <si>
    <t>อ่านได้</t>
  </si>
  <si>
    <t>24  ชม.</t>
  </si>
  <si>
    <t>สูงสุด</t>
  </si>
  <si>
    <t>ต่ำสุด</t>
  </si>
  <si>
    <t>ตุ้ม</t>
  </si>
  <si>
    <t>รวม 24 ชม.</t>
  </si>
  <si>
    <t>แห้ง</t>
  </si>
  <si>
    <t>เปียก</t>
  </si>
  <si>
    <t>รวม</t>
  </si>
  <si>
    <t>เฉลี่ย</t>
  </si>
  <si>
    <t>-</t>
  </si>
  <si>
    <t xml:space="preserve"> </t>
  </si>
  <si>
    <r>
      <t>อุณหภูมิอากาศ (</t>
    </r>
    <r>
      <rPr>
        <vertAlign val="superscript"/>
        <sz val="13"/>
        <rFont val="TH SarabunPSK"/>
        <family val="2"/>
      </rPr>
      <t xml:space="preserve">๐ </t>
    </r>
    <r>
      <rPr>
        <sz val="13"/>
        <rFont val="TH SarabunPSK"/>
        <family val="2"/>
      </rPr>
      <t>ซ)</t>
    </r>
  </si>
  <si>
    <t>ศูนย์วิจัยข้าวแพร่   อ.เมือง  จ.แพร่</t>
  </si>
  <si>
    <t xml:space="preserve">    </t>
  </si>
  <si>
    <t>เรื่อง    ขอส่งรายงานผลการตรวจอากาศ</t>
  </si>
  <si>
    <t>10.00 น.</t>
  </si>
  <si>
    <t>14.00 น.</t>
  </si>
  <si>
    <t>16.00 น.</t>
  </si>
  <si>
    <t>หมายเหตุ :</t>
  </si>
  <si>
    <t>เรียน   ผู้อำนวยการกองวิจัยและพัฒนาข้าว</t>
  </si>
  <si>
    <t>ศูนย์วิจัยข้าวแพร่  ขอส่งรายงานผลการตรวจอากาศเกษตร  ประจำเดือน  มกราคม  2559  ดังต่อไปนี้</t>
  </si>
  <si>
    <t>4.75 ตั้งใหม่ 74.37</t>
  </si>
  <si>
    <t>ที่ กษ.2605.05/</t>
  </si>
  <si>
    <t xml:space="preserve">   2  กุมภาพันธ์  2559</t>
  </si>
  <si>
    <t xml:space="preserve">   3  มีนาคม  2559</t>
  </si>
  <si>
    <t>ศูนย์วิจัยข้าวแพร่  ขอส่งรายงานผลการตรวจอากาศเกษตร  ประจำเดือน  กุมภาพันธ์  2559  ดังต่อไปนี้</t>
  </si>
  <si>
    <t>0.25 ตั้งใหม่ 67.12</t>
  </si>
  <si>
    <t>05.52 ตั้งใหม่ 74.35</t>
  </si>
  <si>
    <t xml:space="preserve">   8  เมษายน  2559</t>
  </si>
  <si>
    <t>ศูนย์วิจัยข้าวแพร่  ขอส่งรายงานผลการตรวจอากาศเกษตร  ประจำเดือน  มีนาคม  2559  ดังต่อไปนี้</t>
  </si>
  <si>
    <t>8.94 ตั้งใหม่ 31.41</t>
  </si>
  <si>
    <t>2.91 ตั้งใหม่ 78.19</t>
  </si>
  <si>
    <t>2.49 ตั้งใหม่ 82.88</t>
  </si>
  <si>
    <t xml:space="preserve">   2  พฤษภาคม  2559</t>
  </si>
  <si>
    <t>ศูนย์วิจัยข้าวแพร่  ขอส่งรายงานผลการตรวจอากาศเกษตร  ประจำเดือน  เมษายน  2559  ดังต่อไปนี้</t>
  </si>
  <si>
    <t>7.83 ตั้งใหม่ 85.30</t>
  </si>
  <si>
    <t>5.84 ตั้งใหม่ 79.07</t>
  </si>
  <si>
    <t>28..8</t>
  </si>
  <si>
    <t>24..9</t>
  </si>
  <si>
    <t>4.06 ตั้งใหม่ 61.01</t>
  </si>
  <si>
    <t xml:space="preserve">   1  มิถุนายน  2559</t>
  </si>
  <si>
    <t>ศูนย์วิจัยข้าวแพร่  ขอส่งรายงานผลการตรวจอากาศเกษตร  ประจำเดือน  พฤษภาคม  2559  ดังต่อไปนี้</t>
  </si>
  <si>
    <t>น้ำล้น</t>
  </si>
  <si>
    <t>1.66 ตั้งใหม่ 80.77</t>
  </si>
  <si>
    <t>ตั้งใหม่ 51.01</t>
  </si>
  <si>
    <t xml:space="preserve">   12  กรกฎาคม  2559</t>
  </si>
  <si>
    <t>ศูนย์วิจัยข้าวแพร่  ขอส่งรายงานผลการตรวจอากาศเกษตร  ประจำเดือน  มิถุนายน  2559  ดังต่อไปนี้</t>
  </si>
  <si>
    <t>ตั้งใหม่ 50.20</t>
  </si>
  <si>
    <t>40.55 ตั้งใหม่ 78.18</t>
  </si>
  <si>
    <t xml:space="preserve">   4  สิงหาคม  2559</t>
  </si>
  <si>
    <t>ศูนย์วิจัยข้าวแพร่  ขอส่งรายงานผลการตรวจอากาศเกษตร  ประจำเดือน  กรกฎาคม  2559  ดังต่อไปนี้</t>
  </si>
  <si>
    <t>ตั้งใหม่ 77.50</t>
  </si>
  <si>
    <t>ตั้งใหม่ 80.71</t>
  </si>
  <si>
    <t>ตั้งใหม่ 35.60</t>
  </si>
  <si>
    <t>ตั้งใหม่ 17.93</t>
  </si>
  <si>
    <t xml:space="preserve">   12  กันยายน  2559</t>
  </si>
  <si>
    <t>ศูนย์วิจัยข้าวแพร่  ขอส่งรายงานผลการตรวจอากาศเกษตร  ประจำเดือน  สิงหาคม  2559  ดังต่อไปนี้</t>
  </si>
  <si>
    <t>ตั้งใหม่ 72.43</t>
  </si>
  <si>
    <t>ตั้งใหม่ 30.80</t>
  </si>
  <si>
    <t>ตั้งใหม่ 76.63</t>
  </si>
  <si>
    <t>ตั้งใหม่ 66.65</t>
  </si>
  <si>
    <t>ตั้งใหม่ 48.53</t>
  </si>
  <si>
    <t>ศูนย์วิจัยข้าวแพร่  ขอส่งรายงานผลการตรวจอากาศเกษตร  ประจำเดือน  กันยายน  2559  ดังต่อไปนี้</t>
  </si>
  <si>
    <t xml:space="preserve">   7  ตุลาคม  2559</t>
  </si>
  <si>
    <t>ตั้งใหม่ 73.09</t>
  </si>
  <si>
    <t>ตั้งใหม่ 79.50</t>
  </si>
  <si>
    <t>ตั้งใหม่ 40.22</t>
  </si>
  <si>
    <t xml:space="preserve">   17  พฤศจิกายน  2559</t>
  </si>
  <si>
    <t>ศูนย์วิจัยข้าวแพร่  ขอส่งรายงานผลการตรวจอากาศเกษตร  ประจำเดือน  ตุลาคม  2559  ดังต่อไปนี้</t>
  </si>
  <si>
    <t>ตั้งใหม่ 75.83</t>
  </si>
  <si>
    <t>72.92ตั้งใหม่50.11</t>
  </si>
  <si>
    <t xml:space="preserve">   9  ธันวาคม  2559</t>
  </si>
  <si>
    <t>ศูนย์วิจัยข้าวแพร่  ขอส่งรายงานผลการตรวจอากาศเกษตร  ประจำเดือน  พฤศจิกายน  2559  ดังต่อไปนี้</t>
  </si>
  <si>
    <t>3.84ตั้งใหม่73.51</t>
  </si>
  <si>
    <t xml:space="preserve">   10  มกราคม  2560</t>
  </si>
  <si>
    <t>ศูนย์วิจัยข้าวแพร่  ขอส่งรายงานผลการตรวจอากาศเกษตร  ประจำเดือน  ธันวาคม  2559  ดังต่อไปนี้</t>
  </si>
  <si>
    <t>4.73ตั้งใหม่75.03</t>
  </si>
</sst>
</file>

<file path=xl/styles.xml><?xml version="1.0" encoding="utf-8"?>
<styleSheet xmlns="http://schemas.openxmlformats.org/spreadsheetml/2006/main">
  <numFmts count="2">
    <numFmt numFmtId="187" formatCode="0.0"/>
    <numFmt numFmtId="188" formatCode="0.0000"/>
  </numFmts>
  <fonts count="8">
    <font>
      <sz val="10"/>
      <name val="Arial"/>
      <charset val="222"/>
    </font>
    <font>
      <sz val="8"/>
      <name val="Arial"/>
      <charset val="222"/>
    </font>
    <font>
      <sz val="16"/>
      <name val="TH SarabunPSK"/>
      <family val="2"/>
    </font>
    <font>
      <sz val="13"/>
      <name val="TH SarabunPSK"/>
      <family val="2"/>
    </font>
    <font>
      <vertAlign val="superscript"/>
      <sz val="13"/>
      <name val="TH SarabunPSK"/>
      <family val="2"/>
    </font>
    <font>
      <b/>
      <sz val="13"/>
      <name val="TH SarabunPSK"/>
      <family val="2"/>
    </font>
    <font>
      <sz val="13"/>
      <color rgb="FFFF0000"/>
      <name val="TH SarabunPSK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87" fontId="3" fillId="0" borderId="6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6" xfId="0" applyFont="1" applyBorder="1" applyAlignment="1">
      <alignment vertic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3" fillId="0" borderId="0" xfId="0" applyFont="1"/>
    <xf numFmtId="2" fontId="3" fillId="0" borderId="0" xfId="0" applyNumberFormat="1" applyFont="1" applyBorder="1" applyAlignment="1">
      <alignment horizontal="center" vertical="center"/>
    </xf>
    <xf numFmtId="2" fontId="0" fillId="0" borderId="0" xfId="0" applyNumberFormat="1"/>
    <xf numFmtId="0" fontId="5" fillId="0" borderId="0" xfId="0" applyFont="1"/>
    <xf numFmtId="188" fontId="0" fillId="0" borderId="0" xfId="0" applyNumberFormat="1"/>
    <xf numFmtId="1" fontId="3" fillId="0" borderId="6" xfId="0" applyNumberFormat="1" applyFont="1" applyBorder="1" applyAlignment="1">
      <alignment horizontal="center" vertical="center"/>
    </xf>
    <xf numFmtId="187" fontId="3" fillId="0" borderId="6" xfId="0" applyNumberFormat="1" applyFont="1" applyBorder="1" applyAlignment="1">
      <alignment horizontal="left" vertical="center" inden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87" fontId="6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87" fontId="3" fillId="0" borderId="0" xfId="0" applyNumberFormat="1" applyFont="1" applyAlignment="1">
      <alignment horizontal="center" vertical="center"/>
    </xf>
    <xf numFmtId="187" fontId="3" fillId="0" borderId="3" xfId="0" applyNumberFormat="1" applyFont="1" applyFill="1" applyBorder="1" applyAlignment="1">
      <alignment horizontal="center" vertical="center"/>
    </xf>
    <xf numFmtId="0" fontId="7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view="pageBreakPreview" topLeftCell="A28" zoomScaleSheetLayoutView="100" workbookViewId="0">
      <selection activeCell="J45" sqref="J45"/>
    </sheetView>
  </sheetViews>
  <sheetFormatPr defaultRowHeight="12.75"/>
  <cols>
    <col min="1" max="1" width="5.7109375" customWidth="1"/>
    <col min="2" max="2" width="6.42578125" customWidth="1"/>
    <col min="3" max="3" width="5.85546875" customWidth="1"/>
    <col min="4" max="5" width="6.42578125" customWidth="1"/>
    <col min="6" max="6" width="7.140625" customWidth="1"/>
    <col min="7" max="7" width="7.5703125" customWidth="1"/>
    <col min="8" max="8" width="7.7109375" customWidth="1"/>
    <col min="9" max="9" width="7.85546875" customWidth="1"/>
    <col min="11" max="11" width="14.42578125" customWidth="1"/>
  </cols>
  <sheetData>
    <row r="1" spans="1:13" ht="22.5" customHeight="1">
      <c r="A1" s="1"/>
      <c r="B1" s="2"/>
      <c r="C1" s="1"/>
      <c r="D1" s="1"/>
      <c r="E1" s="1"/>
      <c r="F1" s="1"/>
      <c r="G1" s="1"/>
      <c r="H1" s="1"/>
      <c r="I1" s="63" t="s">
        <v>19</v>
      </c>
      <c r="J1" s="63"/>
      <c r="K1" s="63"/>
      <c r="L1" s="63"/>
      <c r="M1" s="1"/>
    </row>
    <row r="2" spans="1:13" ht="19.5" customHeight="1">
      <c r="A2" s="1"/>
      <c r="B2" s="2"/>
      <c r="C2" s="1"/>
      <c r="D2" s="1"/>
      <c r="E2" s="1"/>
      <c r="F2" s="1"/>
      <c r="G2" s="1" t="s">
        <v>30</v>
      </c>
      <c r="H2" s="1"/>
      <c r="I2" s="1"/>
      <c r="J2" s="1"/>
      <c r="K2" s="3"/>
      <c r="L2" s="3"/>
    </row>
    <row r="3" spans="1:13" ht="21" customHeight="1">
      <c r="A3" s="1" t="s">
        <v>29</v>
      </c>
      <c r="B3" s="2"/>
      <c r="C3" s="1"/>
      <c r="D3" s="1"/>
      <c r="E3" s="1"/>
      <c r="F3" s="1"/>
      <c r="G3" s="1"/>
      <c r="H3" s="1"/>
      <c r="I3" s="1"/>
      <c r="J3" s="1"/>
      <c r="K3" s="3"/>
      <c r="L3" s="3"/>
      <c r="M3" t="s">
        <v>17</v>
      </c>
    </row>
    <row r="4" spans="1:13" ht="8.25" customHeight="1">
      <c r="A4" s="1"/>
      <c r="B4" s="2"/>
      <c r="C4" s="1"/>
      <c r="D4" s="1"/>
      <c r="E4" s="1"/>
      <c r="F4" s="1"/>
      <c r="G4" s="1"/>
      <c r="H4" s="1"/>
      <c r="I4" s="1"/>
      <c r="J4" s="1"/>
      <c r="K4" s="3"/>
      <c r="L4" s="3"/>
    </row>
    <row r="5" spans="1:13" ht="18.75" customHeight="1">
      <c r="A5" s="1" t="s">
        <v>21</v>
      </c>
      <c r="B5" s="2"/>
      <c r="C5" s="1"/>
      <c r="D5" s="1"/>
      <c r="E5" s="1"/>
      <c r="F5" s="1"/>
      <c r="G5" s="1"/>
      <c r="H5" s="1"/>
      <c r="I5" s="1"/>
      <c r="J5" s="1"/>
      <c r="K5" s="3"/>
      <c r="L5" s="3"/>
    </row>
    <row r="6" spans="1:13" ht="21" customHeight="1">
      <c r="A6" s="1" t="s">
        <v>26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ht="21" customHeight="1">
      <c r="A7" s="1" t="s">
        <v>27</v>
      </c>
      <c r="B7" s="2"/>
      <c r="C7" s="1"/>
      <c r="D7" s="1"/>
      <c r="E7" s="1"/>
      <c r="F7" s="1"/>
      <c r="G7" s="1"/>
      <c r="H7" s="1"/>
      <c r="I7" s="1"/>
      <c r="J7" s="1"/>
      <c r="K7" s="3"/>
      <c r="L7" s="3"/>
    </row>
    <row r="8" spans="1:13" ht="7.5" customHeight="1">
      <c r="A8" s="4"/>
      <c r="B8" s="5"/>
      <c r="C8" s="4"/>
      <c r="D8" s="4"/>
      <c r="E8" s="4"/>
      <c r="F8" s="4"/>
      <c r="G8" s="4"/>
      <c r="H8" s="4"/>
      <c r="I8" s="4"/>
      <c r="J8" s="4"/>
      <c r="K8" s="6"/>
      <c r="L8" s="6"/>
    </row>
    <row r="9" spans="1:13" ht="18" customHeight="1">
      <c r="A9" s="52" t="s">
        <v>0</v>
      </c>
      <c r="B9" s="55" t="s">
        <v>18</v>
      </c>
      <c r="C9" s="55"/>
      <c r="D9" s="55"/>
      <c r="E9" s="56"/>
      <c r="F9" s="57" t="s">
        <v>1</v>
      </c>
      <c r="G9" s="58"/>
      <c r="H9" s="58"/>
      <c r="I9" s="59"/>
      <c r="J9" s="7" t="s">
        <v>2</v>
      </c>
      <c r="K9" s="64" t="s">
        <v>3</v>
      </c>
      <c r="L9" s="56"/>
    </row>
    <row r="10" spans="1:13" ht="18" customHeight="1">
      <c r="A10" s="53"/>
      <c r="B10" s="7"/>
      <c r="C10" s="7"/>
      <c r="D10" s="64" t="s">
        <v>4</v>
      </c>
      <c r="E10" s="56"/>
      <c r="F10" s="60"/>
      <c r="G10" s="61"/>
      <c r="H10" s="61"/>
      <c r="I10" s="62"/>
      <c r="J10" s="9" t="s">
        <v>5</v>
      </c>
      <c r="K10" s="65" t="s">
        <v>6</v>
      </c>
      <c r="L10" s="65" t="s">
        <v>7</v>
      </c>
    </row>
    <row r="11" spans="1:13" ht="18" customHeight="1">
      <c r="A11" s="53"/>
      <c r="B11" s="9" t="s">
        <v>8</v>
      </c>
      <c r="C11" s="9" t="s">
        <v>9</v>
      </c>
      <c r="D11" s="7" t="s">
        <v>10</v>
      </c>
      <c r="E11" s="8" t="s">
        <v>10</v>
      </c>
      <c r="F11" s="52" t="s">
        <v>4</v>
      </c>
      <c r="G11" s="52" t="s">
        <v>22</v>
      </c>
      <c r="H11" s="52" t="s">
        <v>23</v>
      </c>
      <c r="I11" s="52" t="s">
        <v>24</v>
      </c>
      <c r="J11" s="9" t="s">
        <v>11</v>
      </c>
      <c r="K11" s="66"/>
      <c r="L11" s="66"/>
    </row>
    <row r="12" spans="1:13" ht="18" customHeight="1">
      <c r="A12" s="54"/>
      <c r="B12" s="10"/>
      <c r="C12" s="10"/>
      <c r="D12" s="10" t="s">
        <v>12</v>
      </c>
      <c r="E12" s="11" t="s">
        <v>13</v>
      </c>
      <c r="F12" s="54"/>
      <c r="G12" s="54"/>
      <c r="H12" s="54"/>
      <c r="I12" s="54"/>
      <c r="J12" s="12"/>
      <c r="K12" s="67"/>
      <c r="L12" s="67"/>
    </row>
    <row r="13" spans="1:13" ht="18" customHeight="1">
      <c r="A13" s="13">
        <v>1</v>
      </c>
      <c r="B13" s="13">
        <v>31.5</v>
      </c>
      <c r="C13" s="13">
        <v>19</v>
      </c>
      <c r="D13" s="14">
        <v>23</v>
      </c>
      <c r="E13" s="13">
        <v>20</v>
      </c>
      <c r="F13" s="10">
        <v>75</v>
      </c>
      <c r="G13" s="10">
        <v>55</v>
      </c>
      <c r="H13" s="10">
        <v>42</v>
      </c>
      <c r="I13" s="10">
        <v>44</v>
      </c>
      <c r="J13" s="14">
        <v>0</v>
      </c>
      <c r="K13" s="15">
        <v>32.049999999999997</v>
      </c>
      <c r="L13" s="15">
        <v>2.34</v>
      </c>
    </row>
    <row r="14" spans="1:13" ht="18" customHeight="1">
      <c r="A14" s="13">
        <v>2</v>
      </c>
      <c r="B14" s="13">
        <v>31.6</v>
      </c>
      <c r="C14" s="13">
        <v>17.5</v>
      </c>
      <c r="D14" s="14">
        <v>18.5</v>
      </c>
      <c r="E14" s="13">
        <v>17.5</v>
      </c>
      <c r="F14" s="13">
        <v>90</v>
      </c>
      <c r="G14" s="13">
        <v>65</v>
      </c>
      <c r="H14" s="13">
        <v>37</v>
      </c>
      <c r="I14" s="13">
        <v>39</v>
      </c>
      <c r="J14" s="14">
        <v>0</v>
      </c>
      <c r="K14" s="15">
        <v>29.71</v>
      </c>
      <c r="L14" s="15">
        <v>4.6500000000000004</v>
      </c>
    </row>
    <row r="15" spans="1:13" ht="18" customHeight="1">
      <c r="A15" s="13">
        <v>3</v>
      </c>
      <c r="B15" s="13">
        <v>32.4</v>
      </c>
      <c r="C15" s="13">
        <v>16.8</v>
      </c>
      <c r="D15" s="14">
        <v>17.5</v>
      </c>
      <c r="E15" s="13">
        <v>16.5</v>
      </c>
      <c r="F15" s="13">
        <v>90</v>
      </c>
      <c r="G15" s="13">
        <v>51</v>
      </c>
      <c r="H15" s="13">
        <v>34</v>
      </c>
      <c r="I15" s="13">
        <v>32</v>
      </c>
      <c r="J15" s="14">
        <v>0</v>
      </c>
      <c r="K15" s="15">
        <v>25.06</v>
      </c>
      <c r="L15" s="15">
        <v>2.76</v>
      </c>
    </row>
    <row r="16" spans="1:13" ht="18" customHeight="1">
      <c r="A16" s="13">
        <v>4</v>
      </c>
      <c r="B16" s="13">
        <v>32.200000000000003</v>
      </c>
      <c r="C16" s="13">
        <v>16.5</v>
      </c>
      <c r="D16" s="26">
        <v>17</v>
      </c>
      <c r="E16" s="13">
        <v>16.2</v>
      </c>
      <c r="F16" s="13">
        <v>92</v>
      </c>
      <c r="G16" s="13">
        <v>51</v>
      </c>
      <c r="H16" s="13">
        <v>34</v>
      </c>
      <c r="I16" s="13">
        <v>32</v>
      </c>
      <c r="J16" s="14">
        <v>0</v>
      </c>
      <c r="K16" s="16">
        <v>22.3</v>
      </c>
      <c r="L16" s="15">
        <v>3.82</v>
      </c>
    </row>
    <row r="17" spans="1:12" ht="18" customHeight="1">
      <c r="A17" s="13">
        <v>5</v>
      </c>
      <c r="B17" s="13">
        <v>32.700000000000003</v>
      </c>
      <c r="C17" s="13">
        <v>16</v>
      </c>
      <c r="D17" s="14">
        <v>17</v>
      </c>
      <c r="E17" s="13">
        <v>16.600000000000001</v>
      </c>
      <c r="F17" s="13">
        <v>88</v>
      </c>
      <c r="G17" s="19">
        <v>67</v>
      </c>
      <c r="H17" s="13">
        <v>34</v>
      </c>
      <c r="I17" s="13">
        <v>32</v>
      </c>
      <c r="J17" s="14">
        <v>0</v>
      </c>
      <c r="K17" s="15">
        <v>18.48</v>
      </c>
      <c r="L17" s="15">
        <v>3.38</v>
      </c>
    </row>
    <row r="18" spans="1:12" ht="18" customHeight="1">
      <c r="A18" s="13">
        <v>6</v>
      </c>
      <c r="B18" s="13">
        <v>32.6</v>
      </c>
      <c r="C18" s="13">
        <v>14.5</v>
      </c>
      <c r="D18" s="14">
        <v>15</v>
      </c>
      <c r="E18" s="13">
        <v>14.5</v>
      </c>
      <c r="F18" s="13">
        <v>96</v>
      </c>
      <c r="G18" s="13">
        <v>59</v>
      </c>
      <c r="H18" s="13">
        <v>32</v>
      </c>
      <c r="I18" s="13">
        <v>30</v>
      </c>
      <c r="J18" s="14">
        <v>0</v>
      </c>
      <c r="K18" s="15">
        <v>15.1</v>
      </c>
      <c r="L18" s="15">
        <v>2.2999999999999998</v>
      </c>
    </row>
    <row r="19" spans="1:12" ht="18" customHeight="1">
      <c r="A19" s="13">
        <v>7</v>
      </c>
      <c r="B19" s="13">
        <v>33</v>
      </c>
      <c r="C19" s="13">
        <v>14.5</v>
      </c>
      <c r="D19" s="14">
        <v>15</v>
      </c>
      <c r="E19" s="13">
        <v>14.4</v>
      </c>
      <c r="F19" s="13">
        <v>93</v>
      </c>
      <c r="G19" s="13">
        <v>66</v>
      </c>
      <c r="H19" s="13">
        <v>34</v>
      </c>
      <c r="I19" s="13">
        <v>34</v>
      </c>
      <c r="J19" s="14">
        <v>0</v>
      </c>
      <c r="K19" s="15">
        <v>12.8</v>
      </c>
      <c r="L19" s="15">
        <v>4.42</v>
      </c>
    </row>
    <row r="20" spans="1:12" ht="18" customHeight="1">
      <c r="A20" s="13">
        <v>8</v>
      </c>
      <c r="B20" s="13">
        <v>32.5</v>
      </c>
      <c r="C20" s="13">
        <v>15.3</v>
      </c>
      <c r="D20" s="14">
        <v>16.5</v>
      </c>
      <c r="E20" s="13">
        <v>15.8</v>
      </c>
      <c r="F20" s="13">
        <v>94</v>
      </c>
      <c r="G20" s="13">
        <v>59</v>
      </c>
      <c r="H20" s="13">
        <v>29</v>
      </c>
      <c r="I20" s="13">
        <v>29</v>
      </c>
      <c r="J20" s="14">
        <v>0</v>
      </c>
      <c r="K20" s="15">
        <v>8.3800000000000008</v>
      </c>
      <c r="L20" s="15">
        <v>3.63</v>
      </c>
    </row>
    <row r="21" spans="1:12" ht="18" customHeight="1">
      <c r="A21" s="13">
        <v>9</v>
      </c>
      <c r="B21" s="13">
        <v>32.5</v>
      </c>
      <c r="C21" s="13">
        <v>16.3</v>
      </c>
      <c r="D21" s="14">
        <v>17.5</v>
      </c>
      <c r="E21" s="13">
        <v>16.5</v>
      </c>
      <c r="F21" s="13">
        <v>90</v>
      </c>
      <c r="G21" s="13">
        <v>73</v>
      </c>
      <c r="H21" s="13">
        <v>50</v>
      </c>
      <c r="I21" s="13">
        <v>47</v>
      </c>
      <c r="J21" s="14">
        <v>0</v>
      </c>
      <c r="K21" s="15" t="s">
        <v>28</v>
      </c>
      <c r="L21" s="15">
        <v>3.64</v>
      </c>
    </row>
    <row r="22" spans="1:12" ht="18" customHeight="1">
      <c r="A22" s="13">
        <v>10</v>
      </c>
      <c r="B22" s="13">
        <v>30.9</v>
      </c>
      <c r="C22" s="13">
        <v>17</v>
      </c>
      <c r="D22" s="14">
        <v>17.5</v>
      </c>
      <c r="E22" s="13">
        <v>17</v>
      </c>
      <c r="F22" s="13">
        <v>96</v>
      </c>
      <c r="G22" s="13">
        <v>74</v>
      </c>
      <c r="H22" s="13">
        <v>31</v>
      </c>
      <c r="I22" s="13">
        <v>33</v>
      </c>
      <c r="J22" s="14">
        <v>0</v>
      </c>
      <c r="K22" s="15">
        <v>70.73</v>
      </c>
      <c r="L22" s="15">
        <v>1.93</v>
      </c>
    </row>
    <row r="23" spans="1:12" ht="18" customHeight="1">
      <c r="A23" s="13">
        <v>11</v>
      </c>
      <c r="B23" s="13">
        <v>29.9</v>
      </c>
      <c r="C23" s="13">
        <v>13.2</v>
      </c>
      <c r="D23" s="14">
        <v>13.8</v>
      </c>
      <c r="E23" s="13">
        <v>13</v>
      </c>
      <c r="F23" s="13">
        <v>91</v>
      </c>
      <c r="G23" s="13">
        <v>66</v>
      </c>
      <c r="H23" s="13">
        <v>35</v>
      </c>
      <c r="I23" s="13">
        <v>35</v>
      </c>
      <c r="J23" s="14">
        <v>0</v>
      </c>
      <c r="K23" s="15">
        <v>68.8</v>
      </c>
      <c r="L23" s="15">
        <v>2.89</v>
      </c>
    </row>
    <row r="24" spans="1:12" ht="18" customHeight="1">
      <c r="A24" s="13">
        <v>12</v>
      </c>
      <c r="B24" s="13">
        <v>31.2</v>
      </c>
      <c r="C24" s="13">
        <v>12</v>
      </c>
      <c r="D24" s="27">
        <v>12.7</v>
      </c>
      <c r="E24" s="13">
        <v>12.2</v>
      </c>
      <c r="F24" s="13">
        <v>95</v>
      </c>
      <c r="G24" s="13">
        <v>66</v>
      </c>
      <c r="H24" s="13">
        <v>64</v>
      </c>
      <c r="I24" s="13">
        <v>31</v>
      </c>
      <c r="J24" s="14">
        <v>0</v>
      </c>
      <c r="K24" s="15">
        <v>65.91</v>
      </c>
      <c r="L24" s="15">
        <v>4.53</v>
      </c>
    </row>
    <row r="25" spans="1:12" ht="18" customHeight="1">
      <c r="A25" s="13">
        <v>13</v>
      </c>
      <c r="B25" s="13">
        <v>30.6</v>
      </c>
      <c r="C25" s="13">
        <v>13</v>
      </c>
      <c r="D25" s="14">
        <v>15.5</v>
      </c>
      <c r="E25" s="13">
        <v>14.8</v>
      </c>
      <c r="F25" s="13">
        <v>93</v>
      </c>
      <c r="G25" s="13">
        <v>68</v>
      </c>
      <c r="H25" s="13">
        <v>44</v>
      </c>
      <c r="I25" s="13">
        <v>42</v>
      </c>
      <c r="J25" s="14">
        <v>0</v>
      </c>
      <c r="K25" s="15">
        <v>61.38</v>
      </c>
      <c r="L25" s="15">
        <v>1.64</v>
      </c>
    </row>
    <row r="26" spans="1:12" ht="18" customHeight="1">
      <c r="A26" s="13">
        <v>14</v>
      </c>
      <c r="B26" s="13">
        <v>32.200000000000003</v>
      </c>
      <c r="C26" s="13">
        <v>15.8</v>
      </c>
      <c r="D26" s="14">
        <v>19.2</v>
      </c>
      <c r="E26" s="13">
        <v>18.2</v>
      </c>
      <c r="F26" s="13">
        <v>90</v>
      </c>
      <c r="G26" s="13">
        <v>75</v>
      </c>
      <c r="H26" s="13">
        <v>47</v>
      </c>
      <c r="I26" s="13">
        <v>47</v>
      </c>
      <c r="J26" s="14">
        <v>0</v>
      </c>
      <c r="K26" s="15">
        <v>59.74</v>
      </c>
      <c r="L26" s="15">
        <v>3.43</v>
      </c>
    </row>
    <row r="27" spans="1:12" ht="18" customHeight="1">
      <c r="A27" s="13">
        <v>15</v>
      </c>
      <c r="B27" s="13">
        <v>32.700000000000003</v>
      </c>
      <c r="C27" s="13">
        <v>19.399999999999999</v>
      </c>
      <c r="D27" s="14">
        <v>20</v>
      </c>
      <c r="E27" s="13">
        <v>19.100000000000001</v>
      </c>
      <c r="F27" s="13">
        <v>92</v>
      </c>
      <c r="G27" s="13">
        <v>68</v>
      </c>
      <c r="H27" s="13">
        <v>37</v>
      </c>
      <c r="I27" s="13">
        <v>37</v>
      </c>
      <c r="J27" s="14">
        <v>0</v>
      </c>
      <c r="K27" s="15">
        <v>56.31</v>
      </c>
      <c r="L27" s="15">
        <v>4.5</v>
      </c>
    </row>
    <row r="28" spans="1:12" ht="18" customHeight="1">
      <c r="A28" s="13">
        <v>16</v>
      </c>
      <c r="B28" s="13">
        <v>33.200000000000003</v>
      </c>
      <c r="C28" s="13">
        <v>16.5</v>
      </c>
      <c r="D28" s="14">
        <v>17.5</v>
      </c>
      <c r="E28" s="13">
        <v>16.5</v>
      </c>
      <c r="F28" s="13">
        <v>90</v>
      </c>
      <c r="G28" s="13">
        <v>64</v>
      </c>
      <c r="H28" s="13">
        <v>34</v>
      </c>
      <c r="I28" s="13">
        <v>32</v>
      </c>
      <c r="J28" s="14">
        <v>0</v>
      </c>
      <c r="K28" s="15">
        <v>51.81</v>
      </c>
      <c r="L28" s="15">
        <v>4.5999999999999996</v>
      </c>
    </row>
    <row r="29" spans="1:12" ht="18" customHeight="1">
      <c r="A29" s="13">
        <v>17</v>
      </c>
      <c r="B29" s="13">
        <v>30.8</v>
      </c>
      <c r="C29" s="13">
        <v>14.5</v>
      </c>
      <c r="D29" s="26">
        <v>15</v>
      </c>
      <c r="E29" s="13">
        <v>14</v>
      </c>
      <c r="F29" s="13">
        <v>89</v>
      </c>
      <c r="G29" s="13">
        <v>74</v>
      </c>
      <c r="H29" s="13">
        <v>32</v>
      </c>
      <c r="I29" s="13">
        <v>29</v>
      </c>
      <c r="J29" s="14">
        <v>0</v>
      </c>
      <c r="K29" s="15">
        <v>47.21</v>
      </c>
      <c r="L29" s="15">
        <v>2.41</v>
      </c>
    </row>
    <row r="30" spans="1:12" ht="18" customHeight="1">
      <c r="A30" s="13">
        <v>18</v>
      </c>
      <c r="B30" s="13">
        <v>32.4</v>
      </c>
      <c r="C30" s="13">
        <v>12.4</v>
      </c>
      <c r="D30" s="26">
        <v>13</v>
      </c>
      <c r="E30" s="13">
        <v>12.2</v>
      </c>
      <c r="F30" s="13">
        <v>91</v>
      </c>
      <c r="G30" s="13">
        <v>61</v>
      </c>
      <c r="H30" s="13">
        <v>32</v>
      </c>
      <c r="I30" s="13">
        <v>29</v>
      </c>
      <c r="J30" s="14">
        <v>0</v>
      </c>
      <c r="K30" s="15">
        <v>44.8</v>
      </c>
      <c r="L30" s="15">
        <v>3.04</v>
      </c>
    </row>
    <row r="31" spans="1:12" ht="18" customHeight="1">
      <c r="A31" s="13">
        <v>19</v>
      </c>
      <c r="B31" s="13">
        <v>33.200000000000003</v>
      </c>
      <c r="C31" s="13">
        <v>13</v>
      </c>
      <c r="D31" s="14">
        <v>14.4</v>
      </c>
      <c r="E31" s="13">
        <v>13.6</v>
      </c>
      <c r="F31" s="13">
        <v>89</v>
      </c>
      <c r="G31" s="13">
        <v>64</v>
      </c>
      <c r="H31" s="13">
        <v>37</v>
      </c>
      <c r="I31" s="13">
        <v>37</v>
      </c>
      <c r="J31" s="14">
        <v>0</v>
      </c>
      <c r="K31" s="15">
        <v>41.76</v>
      </c>
      <c r="L31" s="15">
        <v>4.63</v>
      </c>
    </row>
    <row r="32" spans="1:12" ht="18" customHeight="1">
      <c r="A32" s="13">
        <v>20</v>
      </c>
      <c r="B32" s="13">
        <v>33.299999999999997</v>
      </c>
      <c r="C32" s="13">
        <v>14.5</v>
      </c>
      <c r="D32" s="14">
        <v>19.600000000000001</v>
      </c>
      <c r="E32" s="13">
        <v>18.600000000000001</v>
      </c>
      <c r="F32" s="13">
        <v>90</v>
      </c>
      <c r="G32" s="13">
        <v>69</v>
      </c>
      <c r="H32" s="13">
        <v>50</v>
      </c>
      <c r="I32" s="13">
        <v>50</v>
      </c>
      <c r="J32" s="14">
        <v>0</v>
      </c>
      <c r="K32" s="15">
        <v>37.130000000000003</v>
      </c>
      <c r="L32" s="15">
        <v>2.64</v>
      </c>
    </row>
    <row r="33" spans="1:15" ht="18" customHeight="1">
      <c r="A33" s="13">
        <v>21</v>
      </c>
      <c r="B33" s="13">
        <v>33.799999999999997</v>
      </c>
      <c r="C33" s="13">
        <v>20.2</v>
      </c>
      <c r="D33" s="14">
        <v>22</v>
      </c>
      <c r="E33" s="13">
        <v>21</v>
      </c>
      <c r="F33" s="13">
        <v>91</v>
      </c>
      <c r="G33" s="13">
        <v>75</v>
      </c>
      <c r="H33" s="13">
        <v>49</v>
      </c>
      <c r="I33" s="13">
        <v>48</v>
      </c>
      <c r="J33" s="14">
        <v>0</v>
      </c>
      <c r="K33" s="15">
        <v>34.49</v>
      </c>
      <c r="L33" s="15">
        <v>4.09</v>
      </c>
    </row>
    <row r="34" spans="1:15" ht="18" customHeight="1">
      <c r="A34" s="13">
        <v>22</v>
      </c>
      <c r="B34" s="5">
        <v>35</v>
      </c>
      <c r="C34" s="13">
        <v>22</v>
      </c>
      <c r="D34" s="14">
        <v>22.6</v>
      </c>
      <c r="E34" s="13">
        <v>22</v>
      </c>
      <c r="F34" s="13">
        <v>95</v>
      </c>
      <c r="G34" s="13">
        <v>69</v>
      </c>
      <c r="H34" s="13">
        <v>42</v>
      </c>
      <c r="I34" s="13">
        <v>42</v>
      </c>
      <c r="J34" s="14">
        <v>0</v>
      </c>
      <c r="K34" s="15">
        <v>30.4</v>
      </c>
      <c r="L34" s="15">
        <v>5.34</v>
      </c>
    </row>
    <row r="35" spans="1:15" ht="18" customHeight="1">
      <c r="A35" s="13">
        <v>23</v>
      </c>
      <c r="B35" s="13">
        <v>35.5</v>
      </c>
      <c r="C35" s="13">
        <v>21</v>
      </c>
      <c r="D35" s="14">
        <v>21.5</v>
      </c>
      <c r="E35" s="13">
        <v>20.5</v>
      </c>
      <c r="F35" s="13">
        <v>91</v>
      </c>
      <c r="G35" s="13">
        <v>67</v>
      </c>
      <c r="H35" s="13">
        <v>37</v>
      </c>
      <c r="I35" s="13">
        <v>37</v>
      </c>
      <c r="J35" s="14">
        <v>0</v>
      </c>
      <c r="K35" s="15">
        <v>25.06</v>
      </c>
      <c r="L35" s="15">
        <v>3.5</v>
      </c>
      <c r="N35" t="s">
        <v>20</v>
      </c>
    </row>
    <row r="36" spans="1:15" ht="18" customHeight="1">
      <c r="A36" s="13">
        <v>24</v>
      </c>
      <c r="B36" s="13">
        <v>25.8</v>
      </c>
      <c r="C36" s="13">
        <v>21.2</v>
      </c>
      <c r="D36" s="14">
        <v>24</v>
      </c>
      <c r="E36" s="13">
        <v>21</v>
      </c>
      <c r="F36" s="19">
        <v>75</v>
      </c>
      <c r="G36" s="13">
        <v>65</v>
      </c>
      <c r="H36" s="13">
        <v>59</v>
      </c>
      <c r="I36" s="13">
        <v>58</v>
      </c>
      <c r="J36" s="14">
        <v>0</v>
      </c>
      <c r="K36" s="15">
        <v>21.56</v>
      </c>
      <c r="L36" s="15">
        <v>3.33</v>
      </c>
    </row>
    <row r="37" spans="1:15" ht="18" customHeight="1">
      <c r="A37" s="13">
        <v>25</v>
      </c>
      <c r="B37" s="5">
        <v>16</v>
      </c>
      <c r="C37" s="13">
        <v>14</v>
      </c>
      <c r="D37" s="14">
        <v>14</v>
      </c>
      <c r="E37" s="13">
        <v>11.6</v>
      </c>
      <c r="F37" s="13">
        <v>73</v>
      </c>
      <c r="G37" s="13">
        <v>71</v>
      </c>
      <c r="H37" s="13">
        <v>75</v>
      </c>
      <c r="I37" s="13">
        <v>74</v>
      </c>
      <c r="J37" s="14">
        <v>12.2</v>
      </c>
      <c r="K37" s="15">
        <v>18.23</v>
      </c>
      <c r="L37" s="15">
        <v>1.06</v>
      </c>
    </row>
    <row r="38" spans="1:15" ht="18" customHeight="1">
      <c r="A38" s="13">
        <v>26</v>
      </c>
      <c r="B38" s="13">
        <v>12.2</v>
      </c>
      <c r="C38" s="13">
        <v>9.8000000000000007</v>
      </c>
      <c r="D38" s="14">
        <v>10</v>
      </c>
      <c r="E38" s="13">
        <v>9</v>
      </c>
      <c r="F38" s="13">
        <v>87</v>
      </c>
      <c r="G38" s="13">
        <v>85</v>
      </c>
      <c r="H38" s="13">
        <v>92</v>
      </c>
      <c r="I38" s="13">
        <v>90</v>
      </c>
      <c r="J38" s="14">
        <v>21.2</v>
      </c>
      <c r="K38" s="15">
        <v>29.37</v>
      </c>
      <c r="L38" s="15">
        <v>2.41</v>
      </c>
    </row>
    <row r="39" spans="1:15" ht="18" customHeight="1">
      <c r="A39" s="13">
        <v>27</v>
      </c>
      <c r="B39" s="13">
        <v>16</v>
      </c>
      <c r="C39" s="13">
        <v>9.8000000000000007</v>
      </c>
      <c r="D39" s="14">
        <v>12</v>
      </c>
      <c r="E39" s="13">
        <v>11.1</v>
      </c>
      <c r="F39" s="13">
        <v>90</v>
      </c>
      <c r="G39" s="13">
        <v>88</v>
      </c>
      <c r="H39" s="13">
        <v>85</v>
      </c>
      <c r="I39" s="13">
        <v>85</v>
      </c>
      <c r="J39" s="14">
        <v>6.2</v>
      </c>
      <c r="K39" s="15">
        <v>48.16</v>
      </c>
      <c r="L39" s="15">
        <v>1.03</v>
      </c>
      <c r="O39" s="25"/>
    </row>
    <row r="40" spans="1:15" ht="18" customHeight="1">
      <c r="A40" s="13">
        <v>28</v>
      </c>
      <c r="B40" s="13">
        <v>22.2</v>
      </c>
      <c r="C40" s="13">
        <v>12</v>
      </c>
      <c r="D40" s="14">
        <v>15.2</v>
      </c>
      <c r="E40" s="13">
        <v>14.5</v>
      </c>
      <c r="F40" s="13">
        <v>93</v>
      </c>
      <c r="G40" s="13">
        <v>82</v>
      </c>
      <c r="H40" s="13">
        <v>53</v>
      </c>
      <c r="I40" s="13">
        <v>54</v>
      </c>
      <c r="J40" s="14">
        <v>0</v>
      </c>
      <c r="K40" s="15">
        <v>53.33</v>
      </c>
      <c r="L40" s="15">
        <v>1.84</v>
      </c>
    </row>
    <row r="41" spans="1:15" ht="18" customHeight="1">
      <c r="A41" s="13">
        <v>29</v>
      </c>
      <c r="B41" s="13">
        <v>30.5</v>
      </c>
      <c r="C41" s="13">
        <v>15</v>
      </c>
      <c r="D41" s="14">
        <v>15.5</v>
      </c>
      <c r="E41" s="13">
        <v>15</v>
      </c>
      <c r="F41" s="13">
        <v>96</v>
      </c>
      <c r="G41" s="13">
        <v>78</v>
      </c>
      <c r="H41" s="13">
        <v>45</v>
      </c>
      <c r="I41" s="13">
        <v>45</v>
      </c>
      <c r="J41" s="14">
        <v>0</v>
      </c>
      <c r="K41" s="15">
        <v>51.49</v>
      </c>
      <c r="L41" s="15">
        <v>3.91</v>
      </c>
    </row>
    <row r="42" spans="1:15" ht="18" customHeight="1">
      <c r="A42" s="13">
        <v>30</v>
      </c>
      <c r="B42" s="13">
        <v>32</v>
      </c>
      <c r="C42" s="13">
        <v>15.5</v>
      </c>
      <c r="D42" s="14">
        <v>16.5</v>
      </c>
      <c r="E42" s="13">
        <v>16</v>
      </c>
      <c r="F42" s="13">
        <v>96</v>
      </c>
      <c r="G42" s="13">
        <v>82</v>
      </c>
      <c r="H42" s="13">
        <v>32</v>
      </c>
      <c r="I42" s="13">
        <v>36</v>
      </c>
      <c r="J42" s="14">
        <v>0</v>
      </c>
      <c r="K42" s="15">
        <v>47.58</v>
      </c>
      <c r="L42" s="15">
        <v>3.78</v>
      </c>
    </row>
    <row r="43" spans="1:15" ht="18" customHeight="1">
      <c r="A43" s="13">
        <v>31</v>
      </c>
      <c r="B43" s="13">
        <v>32.799999999999997</v>
      </c>
      <c r="C43" s="13">
        <v>14.5</v>
      </c>
      <c r="D43" s="13">
        <v>16</v>
      </c>
      <c r="E43" s="19">
        <v>15.5</v>
      </c>
      <c r="F43" s="13">
        <v>96</v>
      </c>
      <c r="G43" s="13">
        <v>73</v>
      </c>
      <c r="H43" s="13">
        <v>38</v>
      </c>
      <c r="I43" s="13">
        <v>33</v>
      </c>
      <c r="J43" s="14">
        <v>0</v>
      </c>
      <c r="K43" s="20">
        <v>43.8</v>
      </c>
      <c r="L43" s="15">
        <v>3.25</v>
      </c>
    </row>
    <row r="44" spans="1:15" ht="18" customHeight="1">
      <c r="A44" s="17" t="s">
        <v>14</v>
      </c>
      <c r="B44" s="13">
        <f>SUM(B13:B43)</f>
        <v>933.19999999999982</v>
      </c>
      <c r="C44" s="13">
        <f t="shared" ref="C44:L44" si="0">SUM(C13:C43)</f>
        <v>482.7</v>
      </c>
      <c r="D44" s="13">
        <f t="shared" si="0"/>
        <v>524.5</v>
      </c>
      <c r="E44" s="13">
        <f>SUM(E13:E43)</f>
        <v>494.40000000000009</v>
      </c>
      <c r="F44" s="18">
        <f>SUM(F13:F43)</f>
        <v>2797</v>
      </c>
      <c r="G44" s="18">
        <f>SUM(G13:G43)</f>
        <v>2130</v>
      </c>
      <c r="H44" s="18">
        <f t="shared" si="0"/>
        <v>1376</v>
      </c>
      <c r="I44" s="18">
        <f t="shared" si="0"/>
        <v>1323</v>
      </c>
      <c r="J44" s="14">
        <f>SUM(J13:J43)</f>
        <v>39.6</v>
      </c>
      <c r="K44" s="15" t="s">
        <v>16</v>
      </c>
      <c r="L44" s="15">
        <f t="shared" si="0"/>
        <v>100.72000000000001</v>
      </c>
    </row>
    <row r="45" spans="1:15" ht="18" customHeight="1">
      <c r="A45" s="17" t="s">
        <v>15</v>
      </c>
      <c r="B45" s="14">
        <f t="shared" ref="B45:I45" si="1">B44/31</f>
        <v>30.103225806451608</v>
      </c>
      <c r="C45" s="14">
        <f t="shared" si="1"/>
        <v>15.570967741935483</v>
      </c>
      <c r="D45" s="14">
        <f t="shared" si="1"/>
        <v>16.919354838709676</v>
      </c>
      <c r="E45" s="14">
        <f t="shared" si="1"/>
        <v>15.948387096774196</v>
      </c>
      <c r="F45" s="15">
        <f t="shared" si="1"/>
        <v>90.225806451612897</v>
      </c>
      <c r="G45" s="15">
        <f t="shared" si="1"/>
        <v>68.709677419354833</v>
      </c>
      <c r="H45" s="15">
        <f t="shared" si="1"/>
        <v>44.387096774193552</v>
      </c>
      <c r="I45" s="15">
        <f t="shared" si="1"/>
        <v>42.677419354838712</v>
      </c>
      <c r="J45" s="14">
        <f>J44/3</f>
        <v>13.200000000000001</v>
      </c>
      <c r="K45" s="15" t="s">
        <v>16</v>
      </c>
      <c r="L45" s="15">
        <f>L44/31</f>
        <v>3.2490322580645166</v>
      </c>
    </row>
    <row r="46" spans="1:15" ht="17.25">
      <c r="A46" s="24" t="s">
        <v>25</v>
      </c>
      <c r="B46" s="21"/>
      <c r="C46" s="21"/>
      <c r="D46" s="21"/>
      <c r="E46" s="21"/>
      <c r="F46" s="21"/>
      <c r="G46" s="21"/>
      <c r="H46" s="21"/>
      <c r="I46" s="21"/>
      <c r="J46" s="21"/>
      <c r="K46" s="23"/>
    </row>
    <row r="53" spans="5:9" ht="17.25">
      <c r="E53" s="22"/>
      <c r="F53" s="22"/>
      <c r="G53" s="22"/>
      <c r="H53" s="22"/>
      <c r="I53" s="22"/>
    </row>
  </sheetData>
  <mergeCells count="12">
    <mergeCell ref="A9:A12"/>
    <mergeCell ref="B9:E9"/>
    <mergeCell ref="F9:I10"/>
    <mergeCell ref="I1:L1"/>
    <mergeCell ref="K9:L9"/>
    <mergeCell ref="D10:E10"/>
    <mergeCell ref="K10:K12"/>
    <mergeCell ref="L10:L12"/>
    <mergeCell ref="F11:F12"/>
    <mergeCell ref="G11:G12"/>
    <mergeCell ref="H11:H12"/>
    <mergeCell ref="I11:I12"/>
  </mergeCells>
  <phoneticPr fontId="1" type="noConversion"/>
  <pageMargins left="0.55118110236220474" right="0.59055118110236227" top="0.39370078740157483" bottom="0.19685039370078741" header="0.23622047244094491" footer="0.15748031496062992"/>
  <pageSetup paperSize="9" scale="97" orientation="portrait" r:id="rId1"/>
  <headerFooter alignWithMargins="0"/>
  <rowBreaks count="1" manualBreakCount="1">
    <brk id="46" max="23" man="1"/>
  </rowBreaks>
  <colBreaks count="1" manualBreakCount="1">
    <brk id="12" max="5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O53"/>
  <sheetViews>
    <sheetView zoomScale="110" zoomScaleNormal="110" workbookViewId="0">
      <selection sqref="A1:XFD1048576"/>
    </sheetView>
  </sheetViews>
  <sheetFormatPr defaultRowHeight="18" customHeight="1"/>
  <cols>
    <col min="1" max="1" width="5.7109375" customWidth="1"/>
    <col min="2" max="2" width="6.42578125" customWidth="1"/>
    <col min="3" max="3" width="5.85546875" customWidth="1"/>
    <col min="4" max="5" width="6.42578125" customWidth="1"/>
    <col min="6" max="6" width="7.140625" customWidth="1"/>
    <col min="7" max="7" width="7.5703125" customWidth="1"/>
    <col min="8" max="8" width="7.7109375" customWidth="1"/>
    <col min="9" max="9" width="7.85546875" customWidth="1"/>
    <col min="11" max="11" width="14.42578125" customWidth="1"/>
  </cols>
  <sheetData>
    <row r="1" spans="1:13" ht="21">
      <c r="A1" s="1" t="s">
        <v>17</v>
      </c>
      <c r="B1" s="2"/>
      <c r="C1" s="1"/>
      <c r="D1" s="1"/>
      <c r="E1" s="1"/>
      <c r="F1" s="1"/>
      <c r="G1" s="1"/>
      <c r="H1" s="1"/>
      <c r="I1" s="63" t="s">
        <v>19</v>
      </c>
      <c r="J1" s="63"/>
      <c r="K1" s="63"/>
      <c r="L1" s="63"/>
      <c r="M1" s="1"/>
    </row>
    <row r="2" spans="1:13" ht="21">
      <c r="A2" s="1"/>
      <c r="B2" s="2"/>
      <c r="C2" s="1"/>
      <c r="D2" s="1"/>
      <c r="E2" s="1"/>
      <c r="F2" s="1"/>
      <c r="G2" s="1" t="s">
        <v>74</v>
      </c>
      <c r="H2" s="1"/>
      <c r="I2" s="1"/>
      <c r="J2" s="1"/>
      <c r="K2" s="3"/>
      <c r="L2" s="3"/>
    </row>
    <row r="3" spans="1:13" ht="21">
      <c r="A3" s="1" t="s">
        <v>29</v>
      </c>
      <c r="B3" s="2"/>
      <c r="C3" s="1"/>
      <c r="D3" s="1"/>
      <c r="E3" s="1"/>
      <c r="F3" s="1"/>
      <c r="G3" s="1"/>
      <c r="H3" s="1"/>
      <c r="I3" s="1"/>
      <c r="J3" s="1"/>
      <c r="K3" s="3"/>
      <c r="L3" s="3"/>
      <c r="M3" t="s">
        <v>17</v>
      </c>
    </row>
    <row r="4" spans="1:13" ht="21">
      <c r="A4" s="1"/>
      <c r="B4" s="2"/>
      <c r="C4" s="1"/>
      <c r="D4" s="1"/>
      <c r="E4" s="1"/>
      <c r="F4" s="1"/>
      <c r="G4" s="1"/>
      <c r="H4" s="1"/>
      <c r="I4" s="1"/>
      <c r="J4" s="1"/>
      <c r="K4" s="3"/>
      <c r="L4" s="3"/>
    </row>
    <row r="5" spans="1:13" ht="21">
      <c r="A5" s="1" t="s">
        <v>21</v>
      </c>
      <c r="B5" s="2"/>
      <c r="C5" s="1"/>
      <c r="D5" s="1"/>
      <c r="E5" s="1"/>
      <c r="F5" s="1"/>
      <c r="G5" s="1"/>
      <c r="H5" s="1"/>
      <c r="I5" s="1"/>
      <c r="J5" s="1"/>
      <c r="K5" s="3"/>
      <c r="L5" s="3"/>
    </row>
    <row r="6" spans="1:13" ht="21">
      <c r="A6" s="1" t="s">
        <v>26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ht="21">
      <c r="A7" s="1" t="s">
        <v>75</v>
      </c>
      <c r="B7" s="2"/>
      <c r="C7" s="1"/>
      <c r="D7" s="1"/>
      <c r="E7" s="1"/>
      <c r="F7" s="1"/>
      <c r="G7" s="1"/>
      <c r="H7" s="1"/>
      <c r="I7" s="1"/>
      <c r="J7" s="1"/>
      <c r="K7" s="3"/>
      <c r="L7" s="3"/>
    </row>
    <row r="8" spans="1:13" ht="17.25">
      <c r="A8" s="4"/>
      <c r="B8" s="5"/>
      <c r="C8" s="4"/>
      <c r="D8" s="4"/>
      <c r="E8" s="4"/>
      <c r="F8" s="4"/>
      <c r="G8" s="4"/>
      <c r="H8" s="4"/>
      <c r="I8" s="4"/>
      <c r="J8" s="4"/>
      <c r="K8" s="6"/>
      <c r="L8" s="6"/>
    </row>
    <row r="9" spans="1:13" ht="19.5">
      <c r="A9" s="52" t="s">
        <v>0</v>
      </c>
      <c r="B9" s="55" t="s">
        <v>18</v>
      </c>
      <c r="C9" s="55"/>
      <c r="D9" s="55"/>
      <c r="E9" s="56"/>
      <c r="F9" s="57" t="s">
        <v>1</v>
      </c>
      <c r="G9" s="58"/>
      <c r="H9" s="58"/>
      <c r="I9" s="59"/>
      <c r="J9" s="45" t="s">
        <v>2</v>
      </c>
      <c r="K9" s="64" t="s">
        <v>3</v>
      </c>
      <c r="L9" s="56"/>
    </row>
    <row r="10" spans="1:13" ht="17.25">
      <c r="A10" s="53"/>
      <c r="B10" s="45"/>
      <c r="C10" s="45"/>
      <c r="D10" s="64" t="s">
        <v>4</v>
      </c>
      <c r="E10" s="56"/>
      <c r="F10" s="60"/>
      <c r="G10" s="61"/>
      <c r="H10" s="61"/>
      <c r="I10" s="62"/>
      <c r="J10" s="46" t="s">
        <v>5</v>
      </c>
      <c r="K10" s="65" t="s">
        <v>6</v>
      </c>
      <c r="L10" s="65" t="s">
        <v>7</v>
      </c>
    </row>
    <row r="11" spans="1:13" ht="17.25">
      <c r="A11" s="53"/>
      <c r="B11" s="46" t="s">
        <v>8</v>
      </c>
      <c r="C11" s="46" t="s">
        <v>9</v>
      </c>
      <c r="D11" s="45" t="s">
        <v>10</v>
      </c>
      <c r="E11" s="48" t="s">
        <v>10</v>
      </c>
      <c r="F11" s="52" t="s">
        <v>4</v>
      </c>
      <c r="G11" s="52" t="s">
        <v>22</v>
      </c>
      <c r="H11" s="52" t="s">
        <v>23</v>
      </c>
      <c r="I11" s="52" t="s">
        <v>24</v>
      </c>
      <c r="J11" s="46" t="s">
        <v>11</v>
      </c>
      <c r="K11" s="66"/>
      <c r="L11" s="66"/>
    </row>
    <row r="12" spans="1:13" ht="17.25">
      <c r="A12" s="54"/>
      <c r="B12" s="47"/>
      <c r="C12" s="47"/>
      <c r="D12" s="47" t="s">
        <v>12</v>
      </c>
      <c r="E12" s="11" t="s">
        <v>13</v>
      </c>
      <c r="F12" s="54"/>
      <c r="G12" s="54"/>
      <c r="H12" s="54"/>
      <c r="I12" s="54"/>
      <c r="J12" s="12"/>
      <c r="K12" s="67"/>
      <c r="L12" s="67"/>
    </row>
    <row r="13" spans="1:13" ht="17.25">
      <c r="A13" s="13">
        <v>1</v>
      </c>
      <c r="B13" s="14">
        <v>32.5</v>
      </c>
      <c r="C13" s="14">
        <v>25</v>
      </c>
      <c r="D13" s="14">
        <v>26.5</v>
      </c>
      <c r="E13" s="14">
        <v>25</v>
      </c>
      <c r="F13" s="47">
        <v>89</v>
      </c>
      <c r="G13" s="47">
        <v>82</v>
      </c>
      <c r="H13" s="47">
        <v>67</v>
      </c>
      <c r="I13" s="47">
        <v>67</v>
      </c>
      <c r="J13" s="14">
        <v>41.2</v>
      </c>
      <c r="K13" s="15">
        <v>70.05</v>
      </c>
      <c r="L13" s="15" t="s">
        <v>49</v>
      </c>
    </row>
    <row r="14" spans="1:13" ht="17.25">
      <c r="A14" s="13">
        <v>2</v>
      </c>
      <c r="B14" s="14">
        <v>32.5</v>
      </c>
      <c r="C14" s="14">
        <v>24.5</v>
      </c>
      <c r="D14" s="14">
        <v>26.5</v>
      </c>
      <c r="E14" s="14">
        <v>25.5</v>
      </c>
      <c r="F14" s="13">
        <v>92</v>
      </c>
      <c r="G14" s="13">
        <v>76</v>
      </c>
      <c r="H14" s="13">
        <v>61</v>
      </c>
      <c r="I14" s="13">
        <v>78</v>
      </c>
      <c r="J14" s="14">
        <v>0</v>
      </c>
      <c r="K14" s="15" t="s">
        <v>76</v>
      </c>
      <c r="L14" s="15">
        <v>1.26</v>
      </c>
    </row>
    <row r="15" spans="1:13" ht="17.25">
      <c r="A15" s="13">
        <v>3</v>
      </c>
      <c r="B15" s="14">
        <v>32.5</v>
      </c>
      <c r="C15" s="14">
        <v>25</v>
      </c>
      <c r="D15" s="50">
        <v>25</v>
      </c>
      <c r="E15" s="14">
        <v>23.5</v>
      </c>
      <c r="F15" s="13">
        <v>88</v>
      </c>
      <c r="G15" s="13">
        <v>79</v>
      </c>
      <c r="H15" s="13">
        <v>67</v>
      </c>
      <c r="I15" s="13">
        <v>67</v>
      </c>
      <c r="J15" s="14">
        <v>0</v>
      </c>
      <c r="K15" s="15">
        <v>74.569999999999993</v>
      </c>
      <c r="L15" s="15">
        <v>4.33</v>
      </c>
    </row>
    <row r="16" spans="1:13" ht="17.25">
      <c r="A16" s="13">
        <v>4</v>
      </c>
      <c r="B16" s="14">
        <v>31.5</v>
      </c>
      <c r="C16" s="14">
        <v>25.3</v>
      </c>
      <c r="D16" s="14">
        <v>25.7</v>
      </c>
      <c r="E16" s="14">
        <v>25</v>
      </c>
      <c r="F16" s="13">
        <v>95</v>
      </c>
      <c r="G16" s="13">
        <v>79</v>
      </c>
      <c r="H16" s="13">
        <v>72</v>
      </c>
      <c r="I16" s="13">
        <v>72</v>
      </c>
      <c r="J16" s="14">
        <v>0</v>
      </c>
      <c r="K16" s="16">
        <v>70.239999999999995</v>
      </c>
      <c r="L16" s="15">
        <v>2.88</v>
      </c>
    </row>
    <row r="17" spans="1:15" ht="17.25">
      <c r="A17" s="13">
        <v>5</v>
      </c>
      <c r="B17" s="14">
        <v>33.299999999999997</v>
      </c>
      <c r="C17" s="14">
        <v>24.8</v>
      </c>
      <c r="D17" s="14">
        <v>25.5</v>
      </c>
      <c r="E17" s="14">
        <v>24.5</v>
      </c>
      <c r="F17" s="13">
        <v>92</v>
      </c>
      <c r="G17" s="19">
        <v>75</v>
      </c>
      <c r="H17" s="13">
        <v>82</v>
      </c>
      <c r="I17" s="13">
        <v>82</v>
      </c>
      <c r="J17" s="14">
        <v>9.1</v>
      </c>
      <c r="K17" s="15">
        <v>67.39</v>
      </c>
      <c r="L17" s="15">
        <v>3.57</v>
      </c>
    </row>
    <row r="18" spans="1:15" ht="17.25">
      <c r="A18" s="13">
        <v>6</v>
      </c>
      <c r="B18" s="14">
        <v>30.6</v>
      </c>
      <c r="C18" s="14">
        <v>24.8</v>
      </c>
      <c r="D18" s="14">
        <v>24.6</v>
      </c>
      <c r="E18" s="14">
        <v>24</v>
      </c>
      <c r="F18" s="13">
        <v>95</v>
      </c>
      <c r="G18" s="13">
        <v>80</v>
      </c>
      <c r="H18" s="13">
        <v>82</v>
      </c>
      <c r="I18" s="13">
        <v>82</v>
      </c>
      <c r="J18" s="14">
        <v>0.5</v>
      </c>
      <c r="K18" s="15" t="s">
        <v>77</v>
      </c>
      <c r="L18" s="15">
        <v>3.53</v>
      </c>
    </row>
    <row r="19" spans="1:15" ht="17.25">
      <c r="A19" s="13">
        <v>7</v>
      </c>
      <c r="B19" s="14">
        <v>32.700000000000003</v>
      </c>
      <c r="C19" s="14">
        <v>25</v>
      </c>
      <c r="D19" s="14">
        <v>25.2</v>
      </c>
      <c r="E19" s="14">
        <v>24.5</v>
      </c>
      <c r="F19" s="13">
        <v>98</v>
      </c>
      <c r="G19" s="13">
        <v>75</v>
      </c>
      <c r="H19" s="13">
        <v>76</v>
      </c>
      <c r="I19" s="13">
        <v>76</v>
      </c>
      <c r="J19" s="14">
        <v>0</v>
      </c>
      <c r="K19" s="15">
        <v>47.08</v>
      </c>
      <c r="L19" s="15">
        <v>3.65</v>
      </c>
    </row>
    <row r="20" spans="1:15" ht="17.25">
      <c r="A20" s="13">
        <v>8</v>
      </c>
      <c r="B20" s="14">
        <v>32.799999999999997</v>
      </c>
      <c r="C20" s="14">
        <v>25</v>
      </c>
      <c r="D20" s="14">
        <v>25.5</v>
      </c>
      <c r="E20" s="14">
        <v>24.5</v>
      </c>
      <c r="F20" s="13">
        <v>92</v>
      </c>
      <c r="G20" s="13">
        <v>75</v>
      </c>
      <c r="H20" s="13">
        <v>59</v>
      </c>
      <c r="I20" s="13">
        <v>59</v>
      </c>
      <c r="J20" s="14">
        <v>0</v>
      </c>
      <c r="K20" s="15">
        <v>43.43</v>
      </c>
      <c r="L20" s="15">
        <v>2.68</v>
      </c>
    </row>
    <row r="21" spans="1:15" ht="17.25">
      <c r="A21" s="13">
        <v>9</v>
      </c>
      <c r="B21" s="14">
        <v>34.1</v>
      </c>
      <c r="C21" s="14">
        <v>25</v>
      </c>
      <c r="D21" s="14">
        <v>26.5</v>
      </c>
      <c r="E21" s="14">
        <v>25.5</v>
      </c>
      <c r="F21" s="13">
        <v>92</v>
      </c>
      <c r="G21" s="13">
        <v>76</v>
      </c>
      <c r="H21" s="13">
        <v>56</v>
      </c>
      <c r="I21" s="13">
        <v>59</v>
      </c>
      <c r="J21" s="14">
        <v>0</v>
      </c>
      <c r="K21" s="15">
        <v>40.75</v>
      </c>
      <c r="L21" s="15">
        <v>2.09</v>
      </c>
    </row>
    <row r="22" spans="1:15" ht="17.25">
      <c r="A22" s="13">
        <v>10</v>
      </c>
      <c r="B22" s="14">
        <v>33.5</v>
      </c>
      <c r="C22" s="14">
        <v>25.3</v>
      </c>
      <c r="D22" s="14">
        <v>26.8</v>
      </c>
      <c r="E22" s="14">
        <v>25.4</v>
      </c>
      <c r="F22" s="13">
        <v>89</v>
      </c>
      <c r="G22" s="13">
        <v>67</v>
      </c>
      <c r="H22" s="13">
        <v>69</v>
      </c>
      <c r="I22" s="13">
        <v>65</v>
      </c>
      <c r="J22" s="14">
        <v>0</v>
      </c>
      <c r="K22" s="15">
        <v>38.659999999999997</v>
      </c>
      <c r="L22" s="15">
        <v>4.1100000000000003</v>
      </c>
      <c r="O22" s="51"/>
    </row>
    <row r="23" spans="1:15" ht="17.25">
      <c r="A23" s="13">
        <v>11</v>
      </c>
      <c r="B23" s="14">
        <v>33.5</v>
      </c>
      <c r="C23" s="14">
        <v>25.3</v>
      </c>
      <c r="D23" s="14">
        <v>26.2</v>
      </c>
      <c r="E23" s="14">
        <v>25</v>
      </c>
      <c r="F23" s="13">
        <v>90</v>
      </c>
      <c r="G23" s="13">
        <v>71</v>
      </c>
      <c r="H23" s="13">
        <v>61</v>
      </c>
      <c r="I23" s="13">
        <v>64</v>
      </c>
      <c r="J23" s="14">
        <v>41.4</v>
      </c>
      <c r="K23" s="15">
        <v>34.549999999999997</v>
      </c>
      <c r="L23" s="15">
        <v>6.81</v>
      </c>
    </row>
    <row r="24" spans="1:15" ht="17.25">
      <c r="A24" s="13">
        <v>12</v>
      </c>
      <c r="B24" s="14">
        <v>32.299999999999997</v>
      </c>
      <c r="C24" s="14">
        <v>23.5</v>
      </c>
      <c r="D24" s="14">
        <v>24</v>
      </c>
      <c r="E24" s="14">
        <v>23.2</v>
      </c>
      <c r="F24" s="13">
        <v>93</v>
      </c>
      <c r="G24" s="13">
        <v>83</v>
      </c>
      <c r="H24" s="13">
        <v>71</v>
      </c>
      <c r="I24" s="13">
        <v>79</v>
      </c>
      <c r="J24" s="14">
        <v>0</v>
      </c>
      <c r="K24" s="15">
        <v>69.14</v>
      </c>
      <c r="L24" s="15">
        <v>7.93</v>
      </c>
    </row>
    <row r="25" spans="1:15" ht="17.25">
      <c r="A25" s="13">
        <v>13</v>
      </c>
      <c r="B25" s="14">
        <v>32.5</v>
      </c>
      <c r="C25" s="14">
        <v>24</v>
      </c>
      <c r="D25" s="27">
        <v>25.1</v>
      </c>
      <c r="E25" s="14">
        <v>24.1</v>
      </c>
      <c r="F25" s="13">
        <v>92</v>
      </c>
      <c r="G25" s="13">
        <v>83</v>
      </c>
      <c r="H25" s="13">
        <v>71</v>
      </c>
      <c r="I25" s="13">
        <v>79</v>
      </c>
      <c r="J25" s="14">
        <v>0</v>
      </c>
      <c r="K25" s="15">
        <v>61.21</v>
      </c>
      <c r="L25" s="15">
        <v>0.94</v>
      </c>
    </row>
    <row r="26" spans="1:15" ht="17.25">
      <c r="A26" s="13">
        <v>14</v>
      </c>
      <c r="B26" s="14">
        <v>32.799999999999997</v>
      </c>
      <c r="C26" s="14">
        <v>24</v>
      </c>
      <c r="D26" s="14">
        <v>25</v>
      </c>
      <c r="E26" s="14">
        <v>24</v>
      </c>
      <c r="F26" s="13">
        <v>92</v>
      </c>
      <c r="G26" s="13">
        <v>83</v>
      </c>
      <c r="H26" s="13">
        <v>71</v>
      </c>
      <c r="I26" s="13">
        <v>79</v>
      </c>
      <c r="J26" s="14">
        <v>0</v>
      </c>
      <c r="K26" s="15">
        <v>60.27</v>
      </c>
      <c r="L26" s="15">
        <v>0.54</v>
      </c>
    </row>
    <row r="27" spans="1:15" ht="17.25">
      <c r="A27" s="13">
        <v>15</v>
      </c>
      <c r="B27" s="14">
        <v>31.5</v>
      </c>
      <c r="C27" s="14">
        <v>25</v>
      </c>
      <c r="D27" s="14">
        <v>26</v>
      </c>
      <c r="E27" s="14">
        <v>25</v>
      </c>
      <c r="F27" s="13">
        <v>92</v>
      </c>
      <c r="G27" s="13">
        <v>82</v>
      </c>
      <c r="H27" s="13">
        <v>64</v>
      </c>
      <c r="I27" s="13">
        <v>72</v>
      </c>
      <c r="J27" s="14">
        <v>21.4</v>
      </c>
      <c r="K27" s="15">
        <v>59.73</v>
      </c>
      <c r="L27" s="15">
        <v>4.04</v>
      </c>
    </row>
    <row r="28" spans="1:15" ht="17.25">
      <c r="A28" s="13">
        <v>16</v>
      </c>
      <c r="B28" s="14">
        <v>30</v>
      </c>
      <c r="C28" s="14">
        <v>25</v>
      </c>
      <c r="D28" s="14">
        <v>25</v>
      </c>
      <c r="E28" s="14">
        <v>24</v>
      </c>
      <c r="F28" s="13">
        <v>92</v>
      </c>
      <c r="G28" s="13">
        <v>89</v>
      </c>
      <c r="H28" s="13">
        <v>82</v>
      </c>
      <c r="I28" s="13">
        <v>78</v>
      </c>
      <c r="J28" s="14">
        <v>4</v>
      </c>
      <c r="K28" s="15">
        <v>77.09</v>
      </c>
      <c r="L28" s="15">
        <v>5.0999999999999996</v>
      </c>
    </row>
    <row r="29" spans="1:15" ht="17.25">
      <c r="A29" s="13">
        <v>17</v>
      </c>
      <c r="B29" s="14">
        <v>33.200000000000003</v>
      </c>
      <c r="C29" s="14">
        <v>25</v>
      </c>
      <c r="D29" s="14">
        <v>27</v>
      </c>
      <c r="E29" s="14">
        <v>25</v>
      </c>
      <c r="F29" s="13">
        <v>84</v>
      </c>
      <c r="G29" s="13">
        <v>71</v>
      </c>
      <c r="H29" s="13">
        <v>61</v>
      </c>
      <c r="I29" s="13">
        <v>64</v>
      </c>
      <c r="J29" s="14">
        <v>0</v>
      </c>
      <c r="K29" s="15">
        <v>75.989999999999995</v>
      </c>
      <c r="L29" s="15">
        <v>4.47</v>
      </c>
    </row>
    <row r="30" spans="1:15" ht="17.25">
      <c r="A30" s="13">
        <v>18</v>
      </c>
      <c r="B30" s="14">
        <v>32.5</v>
      </c>
      <c r="C30" s="14">
        <v>23.5</v>
      </c>
      <c r="D30" s="14">
        <v>24.5</v>
      </c>
      <c r="E30" s="14">
        <v>23.5</v>
      </c>
      <c r="F30" s="13">
        <v>92</v>
      </c>
      <c r="G30" s="13">
        <v>83</v>
      </c>
      <c r="H30" s="13">
        <v>71</v>
      </c>
      <c r="I30" s="13">
        <v>71</v>
      </c>
      <c r="J30" s="14">
        <v>0</v>
      </c>
      <c r="K30" s="15">
        <v>71.52</v>
      </c>
      <c r="L30" s="15">
        <v>3.28</v>
      </c>
    </row>
    <row r="31" spans="1:15" ht="17.25">
      <c r="A31" s="13">
        <v>19</v>
      </c>
      <c r="B31" s="14">
        <v>33.299999999999997</v>
      </c>
      <c r="C31" s="14">
        <v>24.5</v>
      </c>
      <c r="D31" s="14">
        <v>25</v>
      </c>
      <c r="E31" s="14">
        <v>24</v>
      </c>
      <c r="F31" s="13">
        <v>92</v>
      </c>
      <c r="G31" s="13">
        <v>84</v>
      </c>
      <c r="H31" s="13">
        <v>56</v>
      </c>
      <c r="I31" s="13">
        <v>57</v>
      </c>
      <c r="J31" s="14">
        <v>0</v>
      </c>
      <c r="K31" s="15">
        <v>68.239999999999995</v>
      </c>
      <c r="L31" s="15">
        <v>4.2</v>
      </c>
    </row>
    <row r="32" spans="1:15" ht="17.25">
      <c r="A32" s="13">
        <v>20</v>
      </c>
      <c r="B32" s="14">
        <v>33.4</v>
      </c>
      <c r="C32" s="14">
        <v>24.2</v>
      </c>
      <c r="D32" s="14">
        <v>24.5</v>
      </c>
      <c r="E32" s="14">
        <v>24</v>
      </c>
      <c r="F32" s="13">
        <v>97</v>
      </c>
      <c r="G32" s="13">
        <v>83</v>
      </c>
      <c r="H32" s="13">
        <v>71</v>
      </c>
      <c r="I32" s="13">
        <v>71</v>
      </c>
      <c r="J32" s="14">
        <v>0</v>
      </c>
      <c r="K32" s="15">
        <v>64.040000000000006</v>
      </c>
      <c r="L32" s="15">
        <v>3.26</v>
      </c>
    </row>
    <row r="33" spans="1:15" ht="18" customHeight="1">
      <c r="A33" s="13">
        <v>21</v>
      </c>
      <c r="B33" s="14">
        <v>33.5</v>
      </c>
      <c r="C33" s="14">
        <v>25</v>
      </c>
      <c r="D33" s="14">
        <v>25.8</v>
      </c>
      <c r="E33" s="14">
        <v>24.8</v>
      </c>
      <c r="F33" s="13">
        <v>92</v>
      </c>
      <c r="G33" s="13">
        <v>78</v>
      </c>
      <c r="H33" s="13">
        <v>56</v>
      </c>
      <c r="I33" s="13">
        <v>56</v>
      </c>
      <c r="J33" s="14">
        <v>0</v>
      </c>
      <c r="K33" s="15">
        <v>60.78</v>
      </c>
      <c r="L33" s="15">
        <v>4.0999999999999996</v>
      </c>
    </row>
    <row r="34" spans="1:15" ht="18" customHeight="1">
      <c r="A34" s="13">
        <v>22</v>
      </c>
      <c r="B34" s="49">
        <v>33.799999999999997</v>
      </c>
      <c r="C34" s="14">
        <v>24</v>
      </c>
      <c r="D34" s="14">
        <v>26</v>
      </c>
      <c r="E34" s="14">
        <v>25</v>
      </c>
      <c r="F34" s="13">
        <v>92</v>
      </c>
      <c r="G34" s="13">
        <v>75</v>
      </c>
      <c r="H34" s="13">
        <v>59</v>
      </c>
      <c r="I34" s="13">
        <v>59</v>
      </c>
      <c r="J34" s="14">
        <v>0</v>
      </c>
      <c r="K34" s="15">
        <v>56.68</v>
      </c>
      <c r="L34" s="15">
        <v>3.81</v>
      </c>
    </row>
    <row r="35" spans="1:15" ht="18" customHeight="1">
      <c r="A35" s="13">
        <v>23</v>
      </c>
      <c r="B35" s="14">
        <v>33.5</v>
      </c>
      <c r="C35" s="14">
        <v>25.5</v>
      </c>
      <c r="D35" s="14">
        <v>26</v>
      </c>
      <c r="E35" s="14">
        <v>25</v>
      </c>
      <c r="F35" s="13">
        <v>92</v>
      </c>
      <c r="G35" s="13">
        <v>78</v>
      </c>
      <c r="H35" s="13">
        <v>56</v>
      </c>
      <c r="I35" s="13">
        <v>56</v>
      </c>
      <c r="J35" s="14">
        <v>0</v>
      </c>
      <c r="K35" s="15">
        <v>52.87</v>
      </c>
      <c r="L35" s="15">
        <v>3.56</v>
      </c>
      <c r="N35" t="s">
        <v>20</v>
      </c>
    </row>
    <row r="36" spans="1:15" ht="18" customHeight="1">
      <c r="A36" s="13">
        <v>24</v>
      </c>
      <c r="B36" s="14">
        <v>31.5</v>
      </c>
      <c r="C36" s="14">
        <v>25.2</v>
      </c>
      <c r="D36" s="14">
        <v>26</v>
      </c>
      <c r="E36" s="14">
        <v>25</v>
      </c>
      <c r="F36" s="19">
        <v>92</v>
      </c>
      <c r="G36" s="13">
        <v>78</v>
      </c>
      <c r="H36" s="13">
        <v>66</v>
      </c>
      <c r="I36" s="13">
        <v>76</v>
      </c>
      <c r="J36" s="14">
        <v>13.4</v>
      </c>
      <c r="K36" s="15">
        <v>49.31</v>
      </c>
      <c r="L36" s="15">
        <v>2.1</v>
      </c>
    </row>
    <row r="37" spans="1:15" ht="18" customHeight="1">
      <c r="A37" s="13">
        <v>25</v>
      </c>
      <c r="B37" s="49">
        <v>30.1</v>
      </c>
      <c r="C37" s="14">
        <v>24</v>
      </c>
      <c r="D37" s="14">
        <v>24.8</v>
      </c>
      <c r="E37" s="14">
        <v>24</v>
      </c>
      <c r="F37" s="13">
        <v>93</v>
      </c>
      <c r="G37" s="13">
        <v>93</v>
      </c>
      <c r="H37" s="13">
        <v>78</v>
      </c>
      <c r="I37" s="13">
        <v>86</v>
      </c>
      <c r="J37" s="14">
        <v>7.5</v>
      </c>
      <c r="K37" s="15">
        <v>60.61</v>
      </c>
      <c r="L37" s="15">
        <v>2.7</v>
      </c>
    </row>
    <row r="38" spans="1:15" ht="18" customHeight="1">
      <c r="A38" s="13">
        <v>26</v>
      </c>
      <c r="B38" s="14">
        <v>33.200000000000003</v>
      </c>
      <c r="C38" s="14">
        <v>24.2</v>
      </c>
      <c r="D38" s="14">
        <v>24.6</v>
      </c>
      <c r="E38" s="14">
        <v>24</v>
      </c>
      <c r="F38" s="13">
        <v>95</v>
      </c>
      <c r="G38" s="13">
        <v>93</v>
      </c>
      <c r="H38" s="13">
        <v>78</v>
      </c>
      <c r="I38" s="13">
        <v>86</v>
      </c>
      <c r="J38" s="14">
        <v>0</v>
      </c>
      <c r="K38" s="15">
        <v>65.41</v>
      </c>
      <c r="L38" s="15">
        <v>2.27</v>
      </c>
    </row>
    <row r="39" spans="1:15" ht="18" customHeight="1">
      <c r="A39" s="13">
        <v>27</v>
      </c>
      <c r="B39" s="14">
        <v>33.6</v>
      </c>
      <c r="C39" s="14">
        <v>24.8</v>
      </c>
      <c r="D39" s="14">
        <v>25.6</v>
      </c>
      <c r="E39" s="14">
        <v>24.6</v>
      </c>
      <c r="F39" s="13">
        <v>92</v>
      </c>
      <c r="G39" s="13">
        <v>77</v>
      </c>
      <c r="H39" s="13">
        <v>56</v>
      </c>
      <c r="I39" s="13">
        <v>78</v>
      </c>
      <c r="J39" s="14">
        <v>0</v>
      </c>
      <c r="K39" s="15">
        <v>63.14</v>
      </c>
      <c r="L39" s="15">
        <v>3.52</v>
      </c>
      <c r="O39" s="25"/>
    </row>
    <row r="40" spans="1:15" ht="18" customHeight="1">
      <c r="A40" s="13">
        <v>28</v>
      </c>
      <c r="B40" s="14">
        <v>33.5</v>
      </c>
      <c r="C40" s="14">
        <v>24.5</v>
      </c>
      <c r="D40" s="14">
        <v>24.5</v>
      </c>
      <c r="E40" s="14">
        <v>24</v>
      </c>
      <c r="F40" s="13">
        <v>97</v>
      </c>
      <c r="G40" s="13">
        <v>93</v>
      </c>
      <c r="H40" s="13">
        <v>60</v>
      </c>
      <c r="I40" s="13">
        <v>60</v>
      </c>
      <c r="J40" s="14">
        <v>0</v>
      </c>
      <c r="K40" s="15">
        <v>59.62</v>
      </c>
      <c r="L40" s="15">
        <v>4.17</v>
      </c>
    </row>
    <row r="41" spans="1:15" ht="18" customHeight="1">
      <c r="A41" s="13">
        <v>29</v>
      </c>
      <c r="B41" s="14">
        <v>32.5</v>
      </c>
      <c r="C41" s="14">
        <v>25</v>
      </c>
      <c r="D41" s="14">
        <v>26</v>
      </c>
      <c r="E41" s="14">
        <v>25</v>
      </c>
      <c r="F41" s="13">
        <v>92</v>
      </c>
      <c r="G41" s="13">
        <v>82</v>
      </c>
      <c r="H41" s="13">
        <v>89</v>
      </c>
      <c r="I41" s="13">
        <v>89</v>
      </c>
      <c r="J41" s="14">
        <v>3.2</v>
      </c>
      <c r="K41" s="15">
        <v>55.45</v>
      </c>
      <c r="L41" s="15">
        <v>2.4</v>
      </c>
    </row>
    <row r="42" spans="1:15" ht="18" customHeight="1">
      <c r="A42" s="13">
        <v>30</v>
      </c>
      <c r="B42" s="14">
        <v>32.5</v>
      </c>
      <c r="C42" s="14">
        <v>23.3</v>
      </c>
      <c r="D42" s="14">
        <v>25</v>
      </c>
      <c r="E42" s="14">
        <v>24</v>
      </c>
      <c r="F42" s="13">
        <v>92</v>
      </c>
      <c r="G42" s="13">
        <v>69</v>
      </c>
      <c r="H42" s="13">
        <v>59</v>
      </c>
      <c r="I42" s="13">
        <v>61</v>
      </c>
      <c r="J42" s="14">
        <v>0</v>
      </c>
      <c r="K42" s="15">
        <v>56.25</v>
      </c>
      <c r="L42" s="15">
        <v>3.34</v>
      </c>
    </row>
    <row r="43" spans="1:15" ht="18" customHeight="1">
      <c r="A43" s="13">
        <v>31</v>
      </c>
      <c r="B43" s="14">
        <v>33</v>
      </c>
      <c r="C43" s="14">
        <v>23</v>
      </c>
      <c r="D43" s="13">
        <v>25.2</v>
      </c>
      <c r="E43" s="50">
        <v>24</v>
      </c>
      <c r="F43" s="13">
        <v>90</v>
      </c>
      <c r="G43" s="13">
        <v>70</v>
      </c>
      <c r="H43" s="13">
        <v>62</v>
      </c>
      <c r="I43" s="13">
        <v>64</v>
      </c>
      <c r="J43" s="14">
        <v>0</v>
      </c>
      <c r="K43" s="20">
        <v>52.91</v>
      </c>
      <c r="L43" s="15">
        <v>2.82</v>
      </c>
    </row>
    <row r="44" spans="1:15" ht="18" customHeight="1">
      <c r="A44" s="17" t="s">
        <v>14</v>
      </c>
      <c r="B44" s="13">
        <f>SUM(B13:B43)</f>
        <v>1011.7000000000002</v>
      </c>
      <c r="C44" s="13">
        <f t="shared" ref="C44:L44" si="0">SUM(C13:C43)</f>
        <v>762.2</v>
      </c>
      <c r="D44" s="14">
        <f>SUM(D13:D43)</f>
        <v>789.6</v>
      </c>
      <c r="E44" s="13">
        <f>SUM(E13:E43)</f>
        <v>758.6</v>
      </c>
      <c r="F44" s="18">
        <f>SUM(F13:F43)</f>
        <v>2857</v>
      </c>
      <c r="G44" s="18">
        <f>SUM(G13:G43)</f>
        <v>2462</v>
      </c>
      <c r="H44" s="18">
        <f t="shared" si="0"/>
        <v>2089</v>
      </c>
      <c r="I44" s="18">
        <f t="shared" si="0"/>
        <v>2192</v>
      </c>
      <c r="J44" s="14">
        <f>SUM(J13:J43)</f>
        <v>141.69999999999999</v>
      </c>
      <c r="K44" s="15" t="s">
        <v>16</v>
      </c>
      <c r="L44" s="15">
        <f t="shared" si="0"/>
        <v>103.46</v>
      </c>
    </row>
    <row r="45" spans="1:15" ht="18" customHeight="1">
      <c r="A45" s="17" t="s">
        <v>15</v>
      </c>
      <c r="B45" s="14">
        <f t="shared" ref="B45:I45" si="1">B44/31</f>
        <v>32.635483870967747</v>
      </c>
      <c r="C45" s="14">
        <f t="shared" si="1"/>
        <v>24.587096774193551</v>
      </c>
      <c r="D45" s="14">
        <f t="shared" si="1"/>
        <v>25.470967741935485</v>
      </c>
      <c r="E45" s="14">
        <f t="shared" si="1"/>
        <v>24.470967741935485</v>
      </c>
      <c r="F45" s="15">
        <f t="shared" si="1"/>
        <v>92.161290322580641</v>
      </c>
      <c r="G45" s="15">
        <f t="shared" si="1"/>
        <v>79.41935483870968</v>
      </c>
      <c r="H45" s="15">
        <f t="shared" si="1"/>
        <v>67.387096774193552</v>
      </c>
      <c r="I45" s="15">
        <f t="shared" si="1"/>
        <v>70.709677419354833</v>
      </c>
      <c r="J45" s="15">
        <f>J44/9</f>
        <v>15.744444444444444</v>
      </c>
      <c r="K45" s="15" t="s">
        <v>16</v>
      </c>
      <c r="L45" s="15">
        <f>L44/30</f>
        <v>3.4486666666666665</v>
      </c>
    </row>
    <row r="46" spans="1:15" ht="18" customHeight="1">
      <c r="A46" s="24" t="s">
        <v>25</v>
      </c>
      <c r="B46" s="21"/>
      <c r="C46" s="21"/>
      <c r="D46" s="21"/>
      <c r="E46" s="21"/>
      <c r="F46" s="21"/>
      <c r="G46" s="21"/>
      <c r="H46" s="21"/>
      <c r="I46" s="21"/>
      <c r="J46" s="21"/>
      <c r="K46" s="23"/>
    </row>
    <row r="53" spans="5:9" ht="17.25">
      <c r="E53" s="22"/>
      <c r="F53" s="22"/>
      <c r="G53" s="22"/>
      <c r="H53" s="22"/>
      <c r="I53" s="22"/>
    </row>
  </sheetData>
  <mergeCells count="12">
    <mergeCell ref="H11:H12"/>
    <mergeCell ref="I11:I12"/>
    <mergeCell ref="I1:L1"/>
    <mergeCell ref="A9:A12"/>
    <mergeCell ref="B9:E9"/>
    <mergeCell ref="F9:I10"/>
    <mergeCell ref="K9:L9"/>
    <mergeCell ref="D10:E10"/>
    <mergeCell ref="K10:K12"/>
    <mergeCell ref="L10:L12"/>
    <mergeCell ref="F11:F12"/>
    <mergeCell ref="G11:G12"/>
  </mergeCells>
  <pageMargins left="0.6" right="0.38" top="0.33" bottom="0.17" header="0.28000000000000003" footer="0.14000000000000001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3"/>
  <sheetViews>
    <sheetView zoomScale="110" zoomScaleNormal="110" workbookViewId="0">
      <selection activeCell="K29" sqref="K29"/>
    </sheetView>
  </sheetViews>
  <sheetFormatPr defaultRowHeight="18" customHeight="1"/>
  <cols>
    <col min="1" max="1" width="5.7109375" customWidth="1"/>
    <col min="2" max="2" width="6.42578125" customWidth="1"/>
    <col min="3" max="3" width="5.85546875" customWidth="1"/>
    <col min="4" max="5" width="6.42578125" customWidth="1"/>
    <col min="6" max="6" width="7.140625" customWidth="1"/>
    <col min="7" max="7" width="7.5703125" customWidth="1"/>
    <col min="8" max="8" width="7.7109375" customWidth="1"/>
    <col min="9" max="9" width="7.85546875" customWidth="1"/>
    <col min="11" max="11" width="14.42578125" customWidth="1"/>
  </cols>
  <sheetData>
    <row r="1" spans="1:13" ht="21">
      <c r="A1" s="1"/>
      <c r="B1" s="2"/>
      <c r="C1" s="1"/>
      <c r="D1" s="1"/>
      <c r="E1" s="1"/>
      <c r="F1" s="1"/>
      <c r="G1" s="1"/>
      <c r="H1" s="1"/>
      <c r="I1" s="63" t="s">
        <v>19</v>
      </c>
      <c r="J1" s="63"/>
      <c r="K1" s="63"/>
      <c r="L1" s="63"/>
      <c r="M1" s="1"/>
    </row>
    <row r="2" spans="1:13" ht="21">
      <c r="A2" s="1"/>
      <c r="B2" s="2"/>
      <c r="C2" s="1"/>
      <c r="D2" s="1"/>
      <c r="E2" s="1"/>
      <c r="F2" s="1"/>
      <c r="G2" s="1" t="s">
        <v>78</v>
      </c>
      <c r="H2" s="1"/>
      <c r="I2" s="1"/>
      <c r="J2" s="1"/>
      <c r="K2" s="3"/>
      <c r="L2" s="3"/>
    </row>
    <row r="3" spans="1:13" ht="21">
      <c r="A3" s="1" t="s">
        <v>29</v>
      </c>
      <c r="B3" s="2"/>
      <c r="C3" s="1"/>
      <c r="D3" s="1"/>
      <c r="E3" s="1"/>
      <c r="F3" s="1"/>
      <c r="G3" s="1"/>
      <c r="H3" s="1"/>
      <c r="I3" s="1"/>
      <c r="J3" s="1"/>
      <c r="K3" s="3"/>
      <c r="L3" s="3"/>
      <c r="M3" t="s">
        <v>17</v>
      </c>
    </row>
    <row r="4" spans="1:13" ht="21">
      <c r="A4" s="1"/>
      <c r="B4" s="2"/>
      <c r="C4" s="1"/>
      <c r="D4" s="1"/>
      <c r="E4" s="1"/>
      <c r="F4" s="1"/>
      <c r="G4" s="1"/>
      <c r="H4" s="1"/>
      <c r="I4" s="1"/>
      <c r="J4" s="1"/>
      <c r="K4" s="3"/>
      <c r="L4" s="3"/>
    </row>
    <row r="5" spans="1:13" ht="21">
      <c r="A5" s="1" t="s">
        <v>21</v>
      </c>
      <c r="B5" s="2"/>
      <c r="C5" s="1"/>
      <c r="D5" s="1"/>
      <c r="E5" s="1"/>
      <c r="F5" s="1"/>
      <c r="G5" s="1"/>
      <c r="H5" s="1"/>
      <c r="I5" s="1"/>
      <c r="J5" s="1"/>
      <c r="K5" s="3"/>
      <c r="L5" s="3"/>
    </row>
    <row r="6" spans="1:13" ht="21">
      <c r="A6" s="1" t="s">
        <v>26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ht="21">
      <c r="A7" s="1" t="s">
        <v>79</v>
      </c>
      <c r="B7" s="2"/>
      <c r="C7" s="1"/>
      <c r="D7" s="1"/>
      <c r="E7" s="1"/>
      <c r="F7" s="1"/>
      <c r="G7" s="1"/>
      <c r="H7" s="1"/>
      <c r="I7" s="1"/>
      <c r="J7" s="1"/>
      <c r="K7" s="3"/>
      <c r="L7" s="3"/>
    </row>
    <row r="8" spans="1:13" ht="17.25">
      <c r="A8" s="4"/>
      <c r="B8" s="5"/>
      <c r="C8" s="4"/>
      <c r="D8" s="4"/>
      <c r="E8" s="4"/>
      <c r="F8" s="4"/>
      <c r="G8" s="4"/>
      <c r="H8" s="4"/>
      <c r="I8" s="4"/>
      <c r="J8" s="4"/>
      <c r="K8" s="6"/>
      <c r="L8" s="6"/>
    </row>
    <row r="9" spans="1:13" ht="19.5">
      <c r="A9" s="52" t="s">
        <v>0</v>
      </c>
      <c r="B9" s="55" t="s">
        <v>18</v>
      </c>
      <c r="C9" s="55"/>
      <c r="D9" s="55"/>
      <c r="E9" s="56"/>
      <c r="F9" s="57" t="s">
        <v>1</v>
      </c>
      <c r="G9" s="58"/>
      <c r="H9" s="58"/>
      <c r="I9" s="59"/>
      <c r="J9" s="45" t="s">
        <v>2</v>
      </c>
      <c r="K9" s="64" t="s">
        <v>3</v>
      </c>
      <c r="L9" s="56"/>
    </row>
    <row r="10" spans="1:13" ht="17.25">
      <c r="A10" s="53"/>
      <c r="B10" s="45"/>
      <c r="C10" s="45"/>
      <c r="D10" s="64" t="s">
        <v>4</v>
      </c>
      <c r="E10" s="56"/>
      <c r="F10" s="60"/>
      <c r="G10" s="61"/>
      <c r="H10" s="61"/>
      <c r="I10" s="62"/>
      <c r="J10" s="46" t="s">
        <v>5</v>
      </c>
      <c r="K10" s="65" t="s">
        <v>6</v>
      </c>
      <c r="L10" s="65" t="s">
        <v>7</v>
      </c>
    </row>
    <row r="11" spans="1:13" ht="17.25">
      <c r="A11" s="53"/>
      <c r="B11" s="46" t="s">
        <v>8</v>
      </c>
      <c r="C11" s="46" t="s">
        <v>9</v>
      </c>
      <c r="D11" s="45" t="s">
        <v>10</v>
      </c>
      <c r="E11" s="48" t="s">
        <v>10</v>
      </c>
      <c r="F11" s="52" t="s">
        <v>4</v>
      </c>
      <c r="G11" s="52" t="s">
        <v>22</v>
      </c>
      <c r="H11" s="52" t="s">
        <v>23</v>
      </c>
      <c r="I11" s="52" t="s">
        <v>24</v>
      </c>
      <c r="J11" s="46" t="s">
        <v>11</v>
      </c>
      <c r="K11" s="66"/>
      <c r="L11" s="66"/>
    </row>
    <row r="12" spans="1:13" ht="17.25">
      <c r="A12" s="54"/>
      <c r="B12" s="47"/>
      <c r="C12" s="47"/>
      <c r="D12" s="47" t="s">
        <v>12</v>
      </c>
      <c r="E12" s="11" t="s">
        <v>13</v>
      </c>
      <c r="F12" s="54"/>
      <c r="G12" s="54"/>
      <c r="H12" s="54"/>
      <c r="I12" s="54"/>
      <c r="J12" s="12"/>
      <c r="K12" s="67"/>
      <c r="L12" s="67"/>
    </row>
    <row r="13" spans="1:13" ht="17.25">
      <c r="A13" s="13">
        <v>1</v>
      </c>
      <c r="B13" s="14">
        <v>33.4</v>
      </c>
      <c r="C13" s="14">
        <v>23.5</v>
      </c>
      <c r="D13" s="14">
        <v>25</v>
      </c>
      <c r="E13" s="14">
        <v>24</v>
      </c>
      <c r="F13" s="47">
        <v>92</v>
      </c>
      <c r="G13" s="47">
        <v>86</v>
      </c>
      <c r="H13" s="47">
        <v>67</v>
      </c>
      <c r="I13" s="47">
        <v>64</v>
      </c>
      <c r="J13" s="14">
        <v>0</v>
      </c>
      <c r="K13" s="15">
        <v>50.09</v>
      </c>
      <c r="L13" s="15">
        <v>2.5099999999999998</v>
      </c>
    </row>
    <row r="14" spans="1:13" ht="17.25">
      <c r="A14" s="13">
        <v>2</v>
      </c>
      <c r="B14" s="14">
        <v>32</v>
      </c>
      <c r="C14" s="14">
        <v>23</v>
      </c>
      <c r="D14" s="14">
        <v>25</v>
      </c>
      <c r="E14" s="14">
        <v>24.2</v>
      </c>
      <c r="F14" s="13">
        <v>93</v>
      </c>
      <c r="G14" s="13">
        <v>77</v>
      </c>
      <c r="H14" s="13">
        <v>58</v>
      </c>
      <c r="I14" s="13">
        <v>69</v>
      </c>
      <c r="J14" s="14">
        <v>0</v>
      </c>
      <c r="K14" s="15">
        <v>47.58</v>
      </c>
      <c r="L14" s="15">
        <v>3.39</v>
      </c>
    </row>
    <row r="15" spans="1:13" ht="17.25">
      <c r="A15" s="13">
        <v>3</v>
      </c>
      <c r="B15" s="14">
        <v>31</v>
      </c>
      <c r="C15" s="14">
        <v>23</v>
      </c>
      <c r="D15" s="14">
        <v>25</v>
      </c>
      <c r="E15" s="14">
        <v>23</v>
      </c>
      <c r="F15" s="13">
        <v>84</v>
      </c>
      <c r="G15" s="13">
        <v>58</v>
      </c>
      <c r="H15" s="13">
        <v>57</v>
      </c>
      <c r="I15" s="13">
        <v>71</v>
      </c>
      <c r="J15" s="14">
        <v>0</v>
      </c>
      <c r="K15" s="15">
        <v>44.19</v>
      </c>
      <c r="L15" s="15">
        <v>2.39</v>
      </c>
    </row>
    <row r="16" spans="1:13" ht="17.25">
      <c r="A16" s="13">
        <v>4</v>
      </c>
      <c r="B16" s="14">
        <v>31.5</v>
      </c>
      <c r="C16" s="14">
        <v>21.5</v>
      </c>
      <c r="D16" s="14">
        <v>24</v>
      </c>
      <c r="E16" s="14">
        <v>22</v>
      </c>
      <c r="F16" s="13">
        <v>83</v>
      </c>
      <c r="G16" s="13">
        <v>63</v>
      </c>
      <c r="H16" s="13">
        <v>51</v>
      </c>
      <c r="I16" s="13">
        <v>65</v>
      </c>
      <c r="J16" s="14">
        <v>0</v>
      </c>
      <c r="K16" s="16">
        <v>41.8</v>
      </c>
      <c r="L16" s="15">
        <v>5.54</v>
      </c>
    </row>
    <row r="17" spans="1:12" ht="17.25">
      <c r="A17" s="13">
        <v>5</v>
      </c>
      <c r="B17" s="14">
        <v>31.7</v>
      </c>
      <c r="C17" s="14">
        <v>21.9</v>
      </c>
      <c r="D17" s="14">
        <v>22.5</v>
      </c>
      <c r="E17" s="14">
        <v>21.5</v>
      </c>
      <c r="F17" s="13">
        <v>91</v>
      </c>
      <c r="G17" s="19">
        <v>81</v>
      </c>
      <c r="H17" s="13">
        <v>49</v>
      </c>
      <c r="I17" s="13">
        <v>52</v>
      </c>
      <c r="J17" s="14">
        <v>0</v>
      </c>
      <c r="K17" s="15">
        <v>36.26</v>
      </c>
      <c r="L17" s="15">
        <v>4.09</v>
      </c>
    </row>
    <row r="18" spans="1:12" ht="17.25">
      <c r="A18" s="13">
        <v>6</v>
      </c>
      <c r="B18" s="14">
        <v>32</v>
      </c>
      <c r="C18" s="14">
        <v>21.9</v>
      </c>
      <c r="D18" s="14">
        <v>22.5</v>
      </c>
      <c r="E18" s="14">
        <v>21.5</v>
      </c>
      <c r="F18" s="13">
        <v>91</v>
      </c>
      <c r="G18" s="13">
        <v>81</v>
      </c>
      <c r="H18" s="13">
        <v>55</v>
      </c>
      <c r="I18" s="13">
        <v>58</v>
      </c>
      <c r="J18" s="14">
        <v>0</v>
      </c>
      <c r="K18" s="15">
        <v>32.17</v>
      </c>
      <c r="L18" s="15">
        <v>2.0099999999999998</v>
      </c>
    </row>
    <row r="19" spans="1:12" ht="17.25">
      <c r="A19" s="13">
        <v>7</v>
      </c>
      <c r="B19" s="14">
        <v>33</v>
      </c>
      <c r="C19" s="14">
        <v>22.6</v>
      </c>
      <c r="D19" s="14">
        <v>23</v>
      </c>
      <c r="E19" s="14">
        <v>22.5</v>
      </c>
      <c r="F19" s="13">
        <v>96</v>
      </c>
      <c r="G19" s="13">
        <v>77</v>
      </c>
      <c r="H19" s="13">
        <v>61</v>
      </c>
      <c r="I19" s="13">
        <v>64</v>
      </c>
      <c r="J19" s="14">
        <v>0</v>
      </c>
      <c r="K19" s="15">
        <v>30.16</v>
      </c>
      <c r="L19" s="15">
        <v>2.88</v>
      </c>
    </row>
    <row r="20" spans="1:12" ht="17.25">
      <c r="A20" s="13">
        <v>8</v>
      </c>
      <c r="B20" s="14">
        <v>30.5</v>
      </c>
      <c r="C20" s="14">
        <v>23.3</v>
      </c>
      <c r="D20" s="14">
        <v>25.5</v>
      </c>
      <c r="E20" s="14">
        <v>24.5</v>
      </c>
      <c r="F20" s="13">
        <v>92</v>
      </c>
      <c r="G20" s="13">
        <v>82</v>
      </c>
      <c r="H20" s="13">
        <v>84</v>
      </c>
      <c r="I20" s="13">
        <v>88</v>
      </c>
      <c r="J20" s="14">
        <v>11</v>
      </c>
      <c r="K20" s="15">
        <v>27.28</v>
      </c>
      <c r="L20" s="15">
        <v>1.97</v>
      </c>
    </row>
    <row r="21" spans="1:12" ht="17.25">
      <c r="A21" s="13">
        <v>9</v>
      </c>
      <c r="B21" s="14">
        <v>31</v>
      </c>
      <c r="C21" s="14">
        <v>24.5</v>
      </c>
      <c r="D21" s="14">
        <v>26</v>
      </c>
      <c r="E21" s="14">
        <v>24.8</v>
      </c>
      <c r="F21" s="13">
        <v>90</v>
      </c>
      <c r="G21" s="13">
        <v>84</v>
      </c>
      <c r="H21" s="13">
        <v>69</v>
      </c>
      <c r="I21" s="13">
        <v>84</v>
      </c>
      <c r="J21" s="14">
        <v>0.7</v>
      </c>
      <c r="K21" s="15">
        <v>36.31</v>
      </c>
      <c r="L21" s="15">
        <v>1.47</v>
      </c>
    </row>
    <row r="22" spans="1:12" ht="17.25">
      <c r="A22" s="13">
        <v>10</v>
      </c>
      <c r="B22" s="14">
        <v>29</v>
      </c>
      <c r="C22" s="14">
        <v>25</v>
      </c>
      <c r="D22" s="14">
        <v>25.5</v>
      </c>
      <c r="E22" s="14">
        <v>25</v>
      </c>
      <c r="F22" s="13">
        <v>97</v>
      </c>
      <c r="G22" s="13">
        <v>84</v>
      </c>
      <c r="H22" s="13">
        <v>92</v>
      </c>
      <c r="I22" s="13">
        <v>97</v>
      </c>
      <c r="J22" s="14">
        <v>16</v>
      </c>
      <c r="K22" s="15">
        <v>35.54</v>
      </c>
      <c r="L22" s="15">
        <v>2.21</v>
      </c>
    </row>
    <row r="23" spans="1:12" ht="17.25">
      <c r="A23" s="13">
        <v>11</v>
      </c>
      <c r="B23" s="14">
        <v>29</v>
      </c>
      <c r="C23" s="14">
        <v>23.5</v>
      </c>
      <c r="D23" s="14">
        <v>24</v>
      </c>
      <c r="E23" s="14">
        <v>23</v>
      </c>
      <c r="F23" s="13">
        <v>92</v>
      </c>
      <c r="G23" s="13">
        <v>82</v>
      </c>
      <c r="H23" s="13">
        <v>69</v>
      </c>
      <c r="I23" s="13">
        <v>89</v>
      </c>
      <c r="J23" s="14">
        <v>9.1</v>
      </c>
      <c r="K23" s="15">
        <v>49.33</v>
      </c>
      <c r="L23" s="15">
        <v>1.9</v>
      </c>
    </row>
    <row r="24" spans="1:12" ht="17.25">
      <c r="A24" s="13">
        <v>12</v>
      </c>
      <c r="B24" s="14">
        <v>31</v>
      </c>
      <c r="C24" s="14">
        <v>23.4</v>
      </c>
      <c r="D24" s="27">
        <v>23.5</v>
      </c>
      <c r="E24" s="14">
        <v>23</v>
      </c>
      <c r="F24" s="13">
        <v>97</v>
      </c>
      <c r="G24" s="13">
        <v>90</v>
      </c>
      <c r="H24" s="13">
        <v>64</v>
      </c>
      <c r="I24" s="13">
        <v>64</v>
      </c>
      <c r="J24" s="14">
        <v>0</v>
      </c>
      <c r="K24" s="15">
        <v>56.53</v>
      </c>
      <c r="L24" s="15">
        <v>2.95</v>
      </c>
    </row>
    <row r="25" spans="1:12" ht="17.25">
      <c r="A25" s="13">
        <v>13</v>
      </c>
      <c r="B25" s="14">
        <v>33</v>
      </c>
      <c r="C25" s="14">
        <v>23</v>
      </c>
      <c r="D25" s="14">
        <v>23.5</v>
      </c>
      <c r="E25" s="14">
        <v>23</v>
      </c>
      <c r="F25" s="13">
        <v>97</v>
      </c>
      <c r="G25" s="13">
        <v>84</v>
      </c>
      <c r="H25" s="13">
        <v>54</v>
      </c>
      <c r="I25" s="13">
        <v>56</v>
      </c>
      <c r="J25" s="14">
        <v>0</v>
      </c>
      <c r="K25" s="15">
        <v>53.58</v>
      </c>
      <c r="L25" s="15">
        <v>1.36</v>
      </c>
    </row>
    <row r="26" spans="1:12" ht="17.25">
      <c r="A26" s="13">
        <v>14</v>
      </c>
      <c r="B26" s="14">
        <v>33.5</v>
      </c>
      <c r="C26" s="14">
        <v>23.5</v>
      </c>
      <c r="D26" s="14">
        <v>24</v>
      </c>
      <c r="E26" s="14">
        <v>23.3</v>
      </c>
      <c r="F26" s="13">
        <v>95</v>
      </c>
      <c r="G26" s="13">
        <v>82</v>
      </c>
      <c r="H26" s="13">
        <v>49</v>
      </c>
      <c r="I26" s="13">
        <v>56</v>
      </c>
      <c r="J26" s="14">
        <v>0</v>
      </c>
      <c r="K26" s="15">
        <v>52.22</v>
      </c>
      <c r="L26" s="15">
        <v>5.49</v>
      </c>
    </row>
    <row r="27" spans="1:12" ht="17.25">
      <c r="A27" s="13">
        <v>15</v>
      </c>
      <c r="B27" s="14">
        <v>34.200000000000003</v>
      </c>
      <c r="C27" s="14">
        <v>23.5</v>
      </c>
      <c r="D27" s="14">
        <v>24.5</v>
      </c>
      <c r="E27" s="14">
        <v>23.7</v>
      </c>
      <c r="F27" s="13">
        <v>93</v>
      </c>
      <c r="G27" s="13">
        <v>77</v>
      </c>
      <c r="H27" s="13">
        <v>51</v>
      </c>
      <c r="I27" s="13">
        <v>69</v>
      </c>
      <c r="J27" s="14">
        <v>0</v>
      </c>
      <c r="K27" s="15">
        <v>46.73</v>
      </c>
      <c r="L27" s="15">
        <v>3.58</v>
      </c>
    </row>
    <row r="28" spans="1:12" ht="17.25">
      <c r="A28" s="13">
        <v>16</v>
      </c>
      <c r="B28" s="14">
        <v>33.200000000000003</v>
      </c>
      <c r="C28" s="14">
        <v>21.7</v>
      </c>
      <c r="D28" s="14">
        <v>22.2</v>
      </c>
      <c r="E28" s="14">
        <v>21.8</v>
      </c>
      <c r="F28" s="13">
        <v>96</v>
      </c>
      <c r="G28" s="13">
        <v>77</v>
      </c>
      <c r="H28" s="13">
        <v>48</v>
      </c>
      <c r="I28" s="13">
        <v>53</v>
      </c>
      <c r="J28" s="14">
        <v>0</v>
      </c>
      <c r="K28" s="15">
        <v>43.15</v>
      </c>
      <c r="L28" s="15">
        <v>3.73</v>
      </c>
    </row>
    <row r="29" spans="1:12" ht="17.25">
      <c r="A29" s="13">
        <v>17</v>
      </c>
      <c r="B29" s="14">
        <v>32</v>
      </c>
      <c r="C29" s="14">
        <v>21</v>
      </c>
      <c r="D29" s="14">
        <v>21</v>
      </c>
      <c r="E29" s="14">
        <v>20.5</v>
      </c>
      <c r="F29" s="13">
        <v>96</v>
      </c>
      <c r="G29" s="13">
        <v>77</v>
      </c>
      <c r="H29" s="13">
        <v>49</v>
      </c>
      <c r="I29" s="13">
        <v>56</v>
      </c>
      <c r="J29" s="14">
        <v>0</v>
      </c>
      <c r="K29" s="15">
        <v>39.42</v>
      </c>
      <c r="L29" s="15">
        <v>3.77</v>
      </c>
    </row>
    <row r="30" spans="1:12" ht="17.25">
      <c r="A30" s="13">
        <v>18</v>
      </c>
      <c r="B30" s="14">
        <v>31.2</v>
      </c>
      <c r="C30" s="14">
        <v>19.7</v>
      </c>
      <c r="D30" s="14">
        <v>20.5</v>
      </c>
      <c r="E30" s="14">
        <v>20</v>
      </c>
      <c r="F30" s="13">
        <v>96</v>
      </c>
      <c r="G30" s="13">
        <v>79</v>
      </c>
      <c r="H30" s="13">
        <v>48</v>
      </c>
      <c r="I30" s="13">
        <v>55</v>
      </c>
      <c r="J30" s="14">
        <v>0</v>
      </c>
      <c r="K30" s="15">
        <v>35.65</v>
      </c>
      <c r="L30" s="15">
        <v>3.92</v>
      </c>
    </row>
    <row r="31" spans="1:12" ht="17.25">
      <c r="A31" s="13">
        <v>19</v>
      </c>
      <c r="B31" s="14">
        <v>33.5</v>
      </c>
      <c r="C31" s="14">
        <v>20</v>
      </c>
      <c r="D31" s="14">
        <v>22.4</v>
      </c>
      <c r="E31" s="14">
        <v>21.8</v>
      </c>
      <c r="F31" s="13">
        <v>95</v>
      </c>
      <c r="G31" s="13">
        <v>70</v>
      </c>
      <c r="H31" s="13">
        <v>53</v>
      </c>
      <c r="I31" s="13">
        <v>56</v>
      </c>
      <c r="J31" s="14">
        <v>0</v>
      </c>
      <c r="K31" s="15">
        <v>31.73</v>
      </c>
      <c r="L31" s="15">
        <v>3.75</v>
      </c>
    </row>
    <row r="32" spans="1:12" ht="17.25">
      <c r="A32" s="13">
        <v>20</v>
      </c>
      <c r="B32" s="14">
        <v>33.5</v>
      </c>
      <c r="C32" s="14">
        <v>22.5</v>
      </c>
      <c r="D32" s="14">
        <v>24</v>
      </c>
      <c r="E32" s="14">
        <v>23</v>
      </c>
      <c r="F32" s="13">
        <v>92</v>
      </c>
      <c r="G32" s="13">
        <v>71</v>
      </c>
      <c r="H32" s="13">
        <v>49</v>
      </c>
      <c r="I32" s="13">
        <v>44</v>
      </c>
      <c r="J32" s="14">
        <v>0</v>
      </c>
      <c r="K32" s="15">
        <v>27.98</v>
      </c>
      <c r="L32" s="15">
        <v>3.44</v>
      </c>
    </row>
    <row r="33" spans="1:15" ht="18" customHeight="1">
      <c r="A33" s="13">
        <v>21</v>
      </c>
      <c r="B33" s="14">
        <v>32.5</v>
      </c>
      <c r="C33" s="14">
        <v>18.5</v>
      </c>
      <c r="D33" s="14">
        <v>19.5</v>
      </c>
      <c r="E33" s="14">
        <v>18.8</v>
      </c>
      <c r="F33" s="13">
        <v>94</v>
      </c>
      <c r="G33" s="13">
        <v>67</v>
      </c>
      <c r="H33" s="13">
        <v>48</v>
      </c>
      <c r="I33" s="13">
        <v>51</v>
      </c>
      <c r="J33" s="14">
        <v>0</v>
      </c>
      <c r="K33" s="15">
        <v>24.54</v>
      </c>
      <c r="L33" s="15">
        <v>2.69</v>
      </c>
    </row>
    <row r="34" spans="1:15" ht="18" customHeight="1">
      <c r="A34" s="13">
        <v>22</v>
      </c>
      <c r="B34" s="49">
        <v>32</v>
      </c>
      <c r="C34" s="14">
        <v>18</v>
      </c>
      <c r="D34" s="14">
        <v>20</v>
      </c>
      <c r="E34" s="14">
        <v>18</v>
      </c>
      <c r="F34" s="13">
        <v>91</v>
      </c>
      <c r="G34" s="13">
        <v>64</v>
      </c>
      <c r="H34" s="13">
        <v>36</v>
      </c>
      <c r="I34" s="13">
        <v>45</v>
      </c>
      <c r="J34" s="14">
        <v>0</v>
      </c>
      <c r="K34" s="15">
        <v>21.85</v>
      </c>
      <c r="L34" s="15">
        <v>4.5999999999999996</v>
      </c>
    </row>
    <row r="35" spans="1:15" ht="18" customHeight="1">
      <c r="A35" s="13">
        <v>23</v>
      </c>
      <c r="B35" s="14">
        <v>31</v>
      </c>
      <c r="C35" s="14">
        <v>19.5</v>
      </c>
      <c r="D35" s="14">
        <v>21</v>
      </c>
      <c r="E35" s="14">
        <v>19.8</v>
      </c>
      <c r="F35" s="13">
        <v>89</v>
      </c>
      <c r="G35" s="13">
        <v>67</v>
      </c>
      <c r="H35" s="13">
        <v>54</v>
      </c>
      <c r="I35" s="13">
        <v>60</v>
      </c>
      <c r="J35" s="14">
        <v>0</v>
      </c>
      <c r="K35" s="15">
        <v>17.25</v>
      </c>
      <c r="L35" s="15">
        <v>1.51</v>
      </c>
      <c r="N35" t="s">
        <v>20</v>
      </c>
    </row>
    <row r="36" spans="1:15" ht="18" customHeight="1">
      <c r="A36" s="13">
        <v>24</v>
      </c>
      <c r="B36" s="14">
        <v>32.5</v>
      </c>
      <c r="C36" s="14">
        <v>21</v>
      </c>
      <c r="D36" s="14">
        <v>24.5</v>
      </c>
      <c r="E36" s="14">
        <v>22</v>
      </c>
      <c r="F36" s="19">
        <v>80</v>
      </c>
      <c r="G36" s="13">
        <v>65</v>
      </c>
      <c r="H36" s="13">
        <v>57</v>
      </c>
      <c r="I36" s="13">
        <v>57</v>
      </c>
      <c r="J36" s="14">
        <v>0</v>
      </c>
      <c r="K36" s="15">
        <v>15.74</v>
      </c>
      <c r="L36" s="15">
        <v>3.72</v>
      </c>
    </row>
    <row r="37" spans="1:15" ht="18" customHeight="1">
      <c r="A37" s="13">
        <v>25</v>
      </c>
      <c r="B37" s="49">
        <v>33.700000000000003</v>
      </c>
      <c r="C37" s="14">
        <v>23</v>
      </c>
      <c r="D37" s="14">
        <v>24.5</v>
      </c>
      <c r="E37" s="14">
        <v>23.2</v>
      </c>
      <c r="F37" s="13">
        <v>90</v>
      </c>
      <c r="G37" s="13">
        <v>66</v>
      </c>
      <c r="H37" s="13">
        <v>51</v>
      </c>
      <c r="I37" s="13">
        <v>53</v>
      </c>
      <c r="J37" s="14">
        <v>0</v>
      </c>
      <c r="K37" s="15">
        <v>12.02</v>
      </c>
      <c r="L37" s="15">
        <v>4.5999999999999996</v>
      </c>
    </row>
    <row r="38" spans="1:15" ht="18" customHeight="1">
      <c r="A38" s="13">
        <v>26</v>
      </c>
      <c r="B38" s="14">
        <v>33.5</v>
      </c>
      <c r="C38" s="14">
        <v>23.2</v>
      </c>
      <c r="D38" s="14">
        <v>24</v>
      </c>
      <c r="E38" s="14">
        <v>23.5</v>
      </c>
      <c r="F38" s="13">
        <v>97</v>
      </c>
      <c r="G38" s="13">
        <v>64</v>
      </c>
      <c r="H38" s="13">
        <v>51</v>
      </c>
      <c r="I38" s="13">
        <v>53</v>
      </c>
      <c r="J38" s="14">
        <v>0</v>
      </c>
      <c r="K38" s="15">
        <v>7.42</v>
      </c>
      <c r="L38" s="15">
        <v>3.58</v>
      </c>
    </row>
    <row r="39" spans="1:15" ht="18" customHeight="1">
      <c r="A39" s="13">
        <v>27</v>
      </c>
      <c r="B39" s="14">
        <v>32.5</v>
      </c>
      <c r="C39" s="14">
        <v>22.5</v>
      </c>
      <c r="D39" s="14">
        <v>23</v>
      </c>
      <c r="E39" s="14">
        <v>22.5</v>
      </c>
      <c r="F39" s="13">
        <v>96</v>
      </c>
      <c r="G39" s="13">
        <v>77</v>
      </c>
      <c r="H39" s="13">
        <v>59</v>
      </c>
      <c r="I39" s="13">
        <v>58</v>
      </c>
      <c r="J39" s="14">
        <v>0</v>
      </c>
      <c r="K39" s="15" t="s">
        <v>80</v>
      </c>
      <c r="L39" s="15">
        <v>2.84</v>
      </c>
      <c r="O39" s="25"/>
    </row>
    <row r="40" spans="1:15" ht="18" customHeight="1">
      <c r="A40" s="13">
        <v>28</v>
      </c>
      <c r="B40" s="14">
        <v>31.6</v>
      </c>
      <c r="C40" s="14">
        <v>21.5</v>
      </c>
      <c r="D40" s="14">
        <v>23.5</v>
      </c>
      <c r="E40" s="14">
        <v>22</v>
      </c>
      <c r="F40" s="13">
        <v>88</v>
      </c>
      <c r="G40" s="13">
        <v>76</v>
      </c>
      <c r="H40" s="13">
        <v>58</v>
      </c>
      <c r="I40" s="13">
        <v>60</v>
      </c>
      <c r="J40" s="14">
        <v>0</v>
      </c>
      <c r="K40" s="15">
        <v>70.67</v>
      </c>
      <c r="L40" s="15">
        <v>3.23</v>
      </c>
    </row>
    <row r="41" spans="1:15" ht="18" customHeight="1">
      <c r="A41" s="13">
        <v>29</v>
      </c>
      <c r="B41" s="14">
        <v>31.7</v>
      </c>
      <c r="C41" s="14">
        <v>21.8</v>
      </c>
      <c r="D41" s="14">
        <v>22.2</v>
      </c>
      <c r="E41" s="14">
        <v>21</v>
      </c>
      <c r="F41" s="13">
        <v>89</v>
      </c>
      <c r="G41" s="13">
        <v>70</v>
      </c>
      <c r="H41" s="13">
        <v>64</v>
      </c>
      <c r="I41" s="13">
        <v>66</v>
      </c>
      <c r="J41" s="14">
        <v>0</v>
      </c>
      <c r="K41" s="15">
        <v>67.44</v>
      </c>
      <c r="L41" s="15">
        <v>3.27</v>
      </c>
    </row>
    <row r="42" spans="1:15" ht="18" customHeight="1">
      <c r="A42" s="13">
        <v>30</v>
      </c>
      <c r="B42" s="14">
        <v>31.5</v>
      </c>
      <c r="C42" s="14">
        <v>18.600000000000001</v>
      </c>
      <c r="D42" s="14">
        <v>20</v>
      </c>
      <c r="E42" s="14">
        <v>19</v>
      </c>
      <c r="F42" s="13">
        <v>91</v>
      </c>
      <c r="G42" s="13">
        <v>68</v>
      </c>
      <c r="H42" s="13">
        <v>62</v>
      </c>
      <c r="I42" s="13">
        <v>63</v>
      </c>
      <c r="J42" s="14">
        <v>0</v>
      </c>
      <c r="K42" s="15">
        <v>64.17</v>
      </c>
      <c r="L42" s="15">
        <v>2.9</v>
      </c>
    </row>
    <row r="43" spans="1:15" ht="18" customHeight="1">
      <c r="A43" s="13">
        <v>31</v>
      </c>
      <c r="B43" s="13"/>
      <c r="C43" s="13"/>
      <c r="D43" s="13"/>
      <c r="E43" s="19"/>
      <c r="F43" s="13"/>
      <c r="G43" s="13"/>
      <c r="H43" s="13"/>
      <c r="I43" s="13"/>
      <c r="J43" s="14">
        <v>0</v>
      </c>
      <c r="K43" s="20"/>
      <c r="L43" s="15"/>
    </row>
    <row r="44" spans="1:15" ht="18" customHeight="1">
      <c r="A44" s="17" t="s">
        <v>14</v>
      </c>
      <c r="B44" s="13">
        <f>SUM(B13:B43)</f>
        <v>961.70000000000016</v>
      </c>
      <c r="C44" s="13">
        <f t="shared" ref="C44:L44" si="0">SUM(C13:C43)</f>
        <v>659.6</v>
      </c>
      <c r="D44" s="13">
        <f t="shared" si="0"/>
        <v>695.8</v>
      </c>
      <c r="E44" s="13">
        <f>SUM(E13:E43)</f>
        <v>665.90000000000009</v>
      </c>
      <c r="F44" s="18">
        <f>SUM(F13:F43)</f>
        <v>2763</v>
      </c>
      <c r="G44" s="18">
        <f>SUM(G13:G43)</f>
        <v>2246</v>
      </c>
      <c r="H44" s="18">
        <f t="shared" si="0"/>
        <v>1717</v>
      </c>
      <c r="I44" s="18">
        <f t="shared" si="0"/>
        <v>1876</v>
      </c>
      <c r="J44" s="14">
        <f>SUM(J13:J43)</f>
        <v>36.799999999999997</v>
      </c>
      <c r="K44" s="15" t="s">
        <v>16</v>
      </c>
      <c r="L44" s="15">
        <f t="shared" si="0"/>
        <v>95.289999999999992</v>
      </c>
    </row>
    <row r="45" spans="1:15" ht="18" customHeight="1">
      <c r="A45" s="17" t="s">
        <v>15</v>
      </c>
      <c r="B45" s="14">
        <f t="shared" ref="B45:I45" si="1">B44/30</f>
        <v>32.056666666666672</v>
      </c>
      <c r="C45" s="14">
        <f t="shared" si="1"/>
        <v>21.986666666666668</v>
      </c>
      <c r="D45" s="14">
        <f t="shared" si="1"/>
        <v>23.193333333333332</v>
      </c>
      <c r="E45" s="14">
        <f t="shared" si="1"/>
        <v>22.196666666666669</v>
      </c>
      <c r="F45" s="15">
        <f t="shared" si="1"/>
        <v>92.1</v>
      </c>
      <c r="G45" s="15">
        <f t="shared" si="1"/>
        <v>74.86666666666666</v>
      </c>
      <c r="H45" s="15">
        <f t="shared" si="1"/>
        <v>57.233333333333334</v>
      </c>
      <c r="I45" s="15">
        <f t="shared" si="1"/>
        <v>62.533333333333331</v>
      </c>
      <c r="J45" s="14">
        <f>J44/4</f>
        <v>9.1999999999999993</v>
      </c>
      <c r="K45" s="15" t="s">
        <v>16</v>
      </c>
      <c r="L45" s="15">
        <f>L44/30</f>
        <v>3.176333333333333</v>
      </c>
    </row>
    <row r="46" spans="1:15" ht="18" customHeight="1">
      <c r="A46" s="24" t="s">
        <v>25</v>
      </c>
      <c r="B46" s="21"/>
      <c r="C46" s="21"/>
      <c r="D46" s="21"/>
      <c r="E46" s="21"/>
      <c r="F46" s="21"/>
      <c r="G46" s="21"/>
      <c r="H46" s="21"/>
      <c r="I46" s="21"/>
      <c r="J46" s="21"/>
      <c r="K46" s="23"/>
    </row>
    <row r="53" spans="5:9" ht="17.25">
      <c r="E53" s="22"/>
      <c r="F53" s="22"/>
      <c r="G53" s="22"/>
      <c r="H53" s="22"/>
      <c r="I53" s="22"/>
    </row>
  </sheetData>
  <mergeCells count="12">
    <mergeCell ref="H11:H12"/>
    <mergeCell ref="I11:I12"/>
    <mergeCell ref="I1:L1"/>
    <mergeCell ref="A9:A12"/>
    <mergeCell ref="B9:E9"/>
    <mergeCell ref="F9:I10"/>
    <mergeCell ref="K9:L9"/>
    <mergeCell ref="D10:E10"/>
    <mergeCell ref="K10:K12"/>
    <mergeCell ref="L10:L12"/>
    <mergeCell ref="F11:F12"/>
    <mergeCell ref="G11:G12"/>
  </mergeCells>
  <pageMargins left="0.54" right="0.44" top="0.28000000000000003" bottom="0.18" header="0.24" footer="0.14000000000000001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110" zoomScaleNormal="110" workbookViewId="0">
      <selection activeCell="L46" sqref="L46"/>
    </sheetView>
  </sheetViews>
  <sheetFormatPr defaultRowHeight="18" customHeight="1"/>
  <cols>
    <col min="1" max="1" width="5.7109375" customWidth="1"/>
    <col min="2" max="2" width="6.42578125" customWidth="1"/>
    <col min="3" max="3" width="5.85546875" customWidth="1"/>
    <col min="4" max="5" width="6.42578125" customWidth="1"/>
    <col min="6" max="6" width="7.140625" customWidth="1"/>
    <col min="7" max="7" width="7.5703125" customWidth="1"/>
    <col min="8" max="8" width="7.7109375" customWidth="1"/>
    <col min="9" max="9" width="7.85546875" customWidth="1"/>
    <col min="11" max="11" width="14.42578125" customWidth="1"/>
  </cols>
  <sheetData>
    <row r="1" spans="1:13" ht="21">
      <c r="A1" s="1"/>
      <c r="B1" s="2"/>
      <c r="C1" s="1"/>
      <c r="D1" s="1"/>
      <c r="E1" s="1"/>
      <c r="F1" s="1"/>
      <c r="G1" s="1"/>
      <c r="H1" s="1"/>
      <c r="I1" s="63" t="s">
        <v>19</v>
      </c>
      <c r="J1" s="63"/>
      <c r="K1" s="63"/>
      <c r="L1" s="63"/>
      <c r="M1" s="1"/>
    </row>
    <row r="2" spans="1:13" ht="21">
      <c r="A2" s="1"/>
      <c r="B2" s="2"/>
      <c r="C2" s="1"/>
      <c r="D2" s="1"/>
      <c r="E2" s="1"/>
      <c r="F2" s="1"/>
      <c r="G2" s="1" t="s">
        <v>81</v>
      </c>
      <c r="H2" s="1"/>
      <c r="I2" s="1"/>
      <c r="J2" s="1"/>
      <c r="K2" s="3"/>
      <c r="L2" s="3"/>
    </row>
    <row r="3" spans="1:13" ht="21">
      <c r="A3" s="1" t="s">
        <v>29</v>
      </c>
      <c r="B3" s="2"/>
      <c r="C3" s="1"/>
      <c r="D3" s="1"/>
      <c r="E3" s="1"/>
      <c r="F3" s="1"/>
      <c r="G3" s="1"/>
      <c r="H3" s="1"/>
      <c r="I3" s="1"/>
      <c r="J3" s="1"/>
      <c r="K3" s="3"/>
      <c r="L3" s="3"/>
      <c r="M3" t="s">
        <v>17</v>
      </c>
    </row>
    <row r="4" spans="1:13" ht="21">
      <c r="A4" s="1"/>
      <c r="B4" s="2"/>
      <c r="C4" s="1"/>
      <c r="D4" s="1"/>
      <c r="E4" s="1"/>
      <c r="F4" s="1"/>
      <c r="G4" s="1"/>
      <c r="H4" s="1"/>
      <c r="I4" s="1"/>
      <c r="J4" s="1"/>
      <c r="K4" s="3"/>
      <c r="L4" s="3"/>
    </row>
    <row r="5" spans="1:13" ht="21">
      <c r="A5" s="1" t="s">
        <v>21</v>
      </c>
      <c r="B5" s="2"/>
      <c r="C5" s="1"/>
      <c r="D5" s="1"/>
      <c r="E5" s="1"/>
      <c r="F5" s="1"/>
      <c r="G5" s="1"/>
      <c r="H5" s="1"/>
      <c r="I5" s="1"/>
      <c r="J5" s="1"/>
      <c r="K5" s="3"/>
      <c r="L5" s="3"/>
    </row>
    <row r="6" spans="1:13" ht="21">
      <c r="A6" s="1" t="s">
        <v>26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ht="21">
      <c r="A7" s="1" t="s">
        <v>82</v>
      </c>
      <c r="B7" s="2"/>
      <c r="C7" s="1"/>
      <c r="D7" s="1"/>
      <c r="E7" s="1"/>
      <c r="F7" s="1"/>
      <c r="G7" s="1"/>
      <c r="H7" s="1"/>
      <c r="I7" s="1"/>
      <c r="J7" s="1"/>
      <c r="K7" s="3"/>
      <c r="L7" s="3"/>
    </row>
    <row r="8" spans="1:13" ht="17.25">
      <c r="A8" s="4"/>
      <c r="B8" s="5"/>
      <c r="C8" s="4"/>
      <c r="D8" s="4"/>
      <c r="E8" s="4"/>
      <c r="F8" s="4"/>
      <c r="G8" s="4"/>
      <c r="H8" s="4"/>
      <c r="I8" s="4"/>
      <c r="J8" s="4"/>
      <c r="K8" s="6"/>
      <c r="L8" s="6"/>
    </row>
    <row r="9" spans="1:13" ht="19.5">
      <c r="A9" s="52" t="s">
        <v>0</v>
      </c>
      <c r="B9" s="55" t="s">
        <v>18</v>
      </c>
      <c r="C9" s="55"/>
      <c r="D9" s="55"/>
      <c r="E9" s="56"/>
      <c r="F9" s="57" t="s">
        <v>1</v>
      </c>
      <c r="G9" s="58"/>
      <c r="H9" s="58"/>
      <c r="I9" s="59"/>
      <c r="J9" s="45" t="s">
        <v>2</v>
      </c>
      <c r="K9" s="64" t="s">
        <v>3</v>
      </c>
      <c r="L9" s="56"/>
    </row>
    <row r="10" spans="1:13" ht="17.25">
      <c r="A10" s="53"/>
      <c r="B10" s="45"/>
      <c r="C10" s="45"/>
      <c r="D10" s="64" t="s">
        <v>4</v>
      </c>
      <c r="E10" s="56"/>
      <c r="F10" s="60"/>
      <c r="G10" s="61"/>
      <c r="H10" s="61"/>
      <c r="I10" s="62"/>
      <c r="J10" s="46" t="s">
        <v>5</v>
      </c>
      <c r="K10" s="65" t="s">
        <v>6</v>
      </c>
      <c r="L10" s="65" t="s">
        <v>7</v>
      </c>
    </row>
    <row r="11" spans="1:13" ht="17.25">
      <c r="A11" s="53"/>
      <c r="B11" s="46" t="s">
        <v>8</v>
      </c>
      <c r="C11" s="46" t="s">
        <v>9</v>
      </c>
      <c r="D11" s="45" t="s">
        <v>10</v>
      </c>
      <c r="E11" s="48" t="s">
        <v>10</v>
      </c>
      <c r="F11" s="52" t="s">
        <v>4</v>
      </c>
      <c r="G11" s="52" t="s">
        <v>22</v>
      </c>
      <c r="H11" s="52" t="s">
        <v>23</v>
      </c>
      <c r="I11" s="52" t="s">
        <v>24</v>
      </c>
      <c r="J11" s="46" t="s">
        <v>11</v>
      </c>
      <c r="K11" s="66"/>
      <c r="L11" s="66"/>
    </row>
    <row r="12" spans="1:13" ht="17.25">
      <c r="A12" s="54"/>
      <c r="B12" s="47"/>
      <c r="C12" s="47"/>
      <c r="D12" s="47" t="s">
        <v>12</v>
      </c>
      <c r="E12" s="11" t="s">
        <v>13</v>
      </c>
      <c r="F12" s="54"/>
      <c r="G12" s="54"/>
      <c r="H12" s="54"/>
      <c r="I12" s="54"/>
      <c r="J12" s="12"/>
      <c r="K12" s="67"/>
      <c r="L12" s="67"/>
    </row>
    <row r="13" spans="1:13" ht="17.25">
      <c r="A13" s="13">
        <v>1</v>
      </c>
      <c r="B13" s="14">
        <v>31.6</v>
      </c>
      <c r="C13" s="14">
        <v>19.3</v>
      </c>
      <c r="D13" s="14">
        <v>19.600000000000001</v>
      </c>
      <c r="E13" s="14">
        <v>19.2</v>
      </c>
      <c r="F13" s="47">
        <v>96</v>
      </c>
      <c r="G13" s="47">
        <v>67</v>
      </c>
      <c r="H13" s="47">
        <v>48</v>
      </c>
      <c r="I13" s="47">
        <v>54</v>
      </c>
      <c r="J13" s="14">
        <v>0</v>
      </c>
      <c r="K13" s="15">
        <v>61.27</v>
      </c>
      <c r="L13" s="15">
        <v>2.37</v>
      </c>
    </row>
    <row r="14" spans="1:13" ht="17.25">
      <c r="A14" s="13">
        <v>2</v>
      </c>
      <c r="B14" s="14">
        <v>32.1</v>
      </c>
      <c r="C14" s="14">
        <v>19.2</v>
      </c>
      <c r="D14" s="14">
        <v>19.7</v>
      </c>
      <c r="E14" s="14">
        <v>19</v>
      </c>
      <c r="F14" s="13">
        <v>94</v>
      </c>
      <c r="G14" s="13">
        <v>60</v>
      </c>
      <c r="H14" s="13">
        <v>50</v>
      </c>
      <c r="I14" s="13">
        <v>50</v>
      </c>
      <c r="J14" s="14">
        <v>0</v>
      </c>
      <c r="K14" s="15">
        <v>58.9</v>
      </c>
      <c r="L14" s="15">
        <v>4.07</v>
      </c>
    </row>
    <row r="15" spans="1:13" ht="17.25">
      <c r="A15" s="13">
        <v>3</v>
      </c>
      <c r="B15" s="14">
        <v>31.5</v>
      </c>
      <c r="C15" s="14">
        <v>18.2</v>
      </c>
      <c r="D15" s="50">
        <v>20</v>
      </c>
      <c r="E15" s="14">
        <v>19</v>
      </c>
      <c r="F15" s="13">
        <v>91</v>
      </c>
      <c r="G15" s="13">
        <v>65</v>
      </c>
      <c r="H15" s="13">
        <v>49</v>
      </c>
      <c r="I15" s="13">
        <v>49</v>
      </c>
      <c r="J15" s="14">
        <v>0</v>
      </c>
      <c r="K15" s="15">
        <v>54.83</v>
      </c>
      <c r="L15" s="15">
        <v>3.37</v>
      </c>
    </row>
    <row r="16" spans="1:13" ht="17.25">
      <c r="A16" s="13">
        <v>4</v>
      </c>
      <c r="B16" s="14">
        <v>31</v>
      </c>
      <c r="C16" s="14">
        <v>20</v>
      </c>
      <c r="D16" s="14">
        <v>22</v>
      </c>
      <c r="E16" s="14">
        <v>21</v>
      </c>
      <c r="F16" s="13">
        <v>91</v>
      </c>
      <c r="G16" s="13">
        <v>67</v>
      </c>
      <c r="H16" s="13">
        <v>58</v>
      </c>
      <c r="I16" s="13">
        <v>70</v>
      </c>
      <c r="J16" s="14">
        <v>0</v>
      </c>
      <c r="K16" s="16">
        <v>51.46</v>
      </c>
      <c r="L16" s="15">
        <v>0.98</v>
      </c>
    </row>
    <row r="17" spans="1:15" ht="17.25">
      <c r="A17" s="13">
        <v>5</v>
      </c>
      <c r="B17" s="14">
        <v>31</v>
      </c>
      <c r="C17" s="14">
        <v>21</v>
      </c>
      <c r="D17" s="14">
        <v>22.5</v>
      </c>
      <c r="E17" s="14">
        <v>21.5</v>
      </c>
      <c r="F17" s="13">
        <v>91</v>
      </c>
      <c r="G17" s="19">
        <v>61</v>
      </c>
      <c r="H17" s="13">
        <v>51</v>
      </c>
      <c r="I17" s="13">
        <v>64</v>
      </c>
      <c r="J17" s="14">
        <v>0</v>
      </c>
      <c r="K17" s="15">
        <v>50.48</v>
      </c>
      <c r="L17" s="15">
        <v>3.81</v>
      </c>
    </row>
    <row r="18" spans="1:15" ht="17.25">
      <c r="A18" s="13">
        <v>6</v>
      </c>
      <c r="B18" s="14">
        <v>28.2</v>
      </c>
      <c r="C18" s="14">
        <v>22</v>
      </c>
      <c r="D18" s="14">
        <v>22.7</v>
      </c>
      <c r="E18" s="14">
        <v>20.6</v>
      </c>
      <c r="F18" s="13">
        <v>82</v>
      </c>
      <c r="G18" s="13">
        <v>73</v>
      </c>
      <c r="H18" s="13">
        <v>51</v>
      </c>
      <c r="I18" s="13">
        <v>51</v>
      </c>
      <c r="J18" s="14">
        <v>0</v>
      </c>
      <c r="K18" s="15">
        <v>46.67</v>
      </c>
      <c r="L18" s="15">
        <v>2.52</v>
      </c>
    </row>
    <row r="19" spans="1:15" ht="17.25">
      <c r="A19" s="13">
        <v>7</v>
      </c>
      <c r="B19" s="14">
        <v>30.7</v>
      </c>
      <c r="C19" s="14">
        <v>19.7</v>
      </c>
      <c r="D19" s="14">
        <v>20.5</v>
      </c>
      <c r="E19" s="14">
        <v>19.2</v>
      </c>
      <c r="F19" s="13">
        <v>89</v>
      </c>
      <c r="G19" s="13">
        <v>59</v>
      </c>
      <c r="H19" s="13">
        <v>64</v>
      </c>
      <c r="I19" s="13">
        <v>64</v>
      </c>
      <c r="J19" s="14">
        <v>0</v>
      </c>
      <c r="K19" s="15">
        <v>44.15</v>
      </c>
      <c r="L19" s="15">
        <v>2.2999999999999998</v>
      </c>
    </row>
    <row r="20" spans="1:15" ht="17.25">
      <c r="A20" s="13">
        <v>8</v>
      </c>
      <c r="B20" s="14">
        <v>29.4</v>
      </c>
      <c r="C20" s="14">
        <v>20</v>
      </c>
      <c r="D20" s="14">
        <v>21.4</v>
      </c>
      <c r="E20" s="14">
        <v>19.5</v>
      </c>
      <c r="F20" s="13">
        <v>84</v>
      </c>
      <c r="G20" s="13">
        <v>58</v>
      </c>
      <c r="H20" s="13">
        <v>61</v>
      </c>
      <c r="I20" s="13">
        <v>61</v>
      </c>
      <c r="J20" s="14">
        <v>0</v>
      </c>
      <c r="K20" s="15">
        <v>41.85</v>
      </c>
      <c r="L20" s="15">
        <v>3.25</v>
      </c>
    </row>
    <row r="21" spans="1:15" ht="17.25">
      <c r="A21" s="13">
        <v>9</v>
      </c>
      <c r="B21" s="14">
        <v>31</v>
      </c>
      <c r="C21" s="14">
        <v>19.600000000000001</v>
      </c>
      <c r="D21" s="14">
        <v>21</v>
      </c>
      <c r="E21" s="14">
        <v>19.7</v>
      </c>
      <c r="F21" s="13">
        <v>89</v>
      </c>
      <c r="G21" s="13">
        <v>65</v>
      </c>
      <c r="H21" s="13">
        <v>49</v>
      </c>
      <c r="I21" s="13">
        <v>49</v>
      </c>
      <c r="J21" s="14">
        <v>0</v>
      </c>
      <c r="K21" s="15">
        <v>38.6</v>
      </c>
      <c r="L21" s="15">
        <v>4.01</v>
      </c>
    </row>
    <row r="22" spans="1:15" ht="17.25">
      <c r="A22" s="13">
        <v>10</v>
      </c>
      <c r="B22" s="14">
        <v>31.3</v>
      </c>
      <c r="C22" s="14">
        <v>17</v>
      </c>
      <c r="D22" s="14">
        <v>23.5</v>
      </c>
      <c r="E22" s="14">
        <v>22.5</v>
      </c>
      <c r="F22" s="13">
        <v>91</v>
      </c>
      <c r="G22" s="13">
        <v>66</v>
      </c>
      <c r="H22" s="13">
        <v>43</v>
      </c>
      <c r="I22" s="13">
        <v>43</v>
      </c>
      <c r="J22" s="14">
        <v>0</v>
      </c>
      <c r="K22" s="15">
        <v>34.590000000000003</v>
      </c>
      <c r="L22" s="15">
        <v>3.7</v>
      </c>
      <c r="O22" s="51"/>
    </row>
    <row r="23" spans="1:15" ht="17.25">
      <c r="A23" s="13">
        <v>11</v>
      </c>
      <c r="B23" s="14">
        <v>30.7</v>
      </c>
      <c r="C23" s="14">
        <v>16.3</v>
      </c>
      <c r="D23" s="14">
        <v>17</v>
      </c>
      <c r="E23" s="14">
        <v>16.5</v>
      </c>
      <c r="F23" s="13">
        <v>96</v>
      </c>
      <c r="G23" s="13">
        <v>75</v>
      </c>
      <c r="H23" s="13">
        <v>40</v>
      </c>
      <c r="I23" s="13">
        <v>40</v>
      </c>
      <c r="J23" s="14">
        <v>0</v>
      </c>
      <c r="K23" s="15">
        <v>30.89</v>
      </c>
      <c r="L23" s="15">
        <v>2.61</v>
      </c>
    </row>
    <row r="24" spans="1:15" ht="17.25">
      <c r="A24" s="13">
        <v>12</v>
      </c>
      <c r="B24" s="14">
        <v>31</v>
      </c>
      <c r="C24" s="14">
        <v>15</v>
      </c>
      <c r="D24" s="14">
        <v>16.5</v>
      </c>
      <c r="E24" s="14">
        <v>15.5</v>
      </c>
      <c r="F24" s="13">
        <v>89</v>
      </c>
      <c r="G24" s="13">
        <v>67</v>
      </c>
      <c r="H24" s="13">
        <v>43</v>
      </c>
      <c r="I24" s="13">
        <v>47</v>
      </c>
      <c r="J24" s="14">
        <v>0</v>
      </c>
      <c r="K24" s="15">
        <v>28.28</v>
      </c>
      <c r="L24" s="15">
        <v>2.61</v>
      </c>
    </row>
    <row r="25" spans="1:15" ht="17.25">
      <c r="A25" s="13">
        <v>13</v>
      </c>
      <c r="B25" s="14">
        <v>32.1</v>
      </c>
      <c r="C25" s="14">
        <v>16</v>
      </c>
      <c r="D25" s="27">
        <v>19</v>
      </c>
      <c r="E25" s="14">
        <v>18</v>
      </c>
      <c r="F25" s="13">
        <v>90</v>
      </c>
      <c r="G25" s="13">
        <v>68</v>
      </c>
      <c r="H25" s="13">
        <v>44</v>
      </c>
      <c r="I25" s="13">
        <v>47</v>
      </c>
      <c r="J25" s="14">
        <v>0</v>
      </c>
      <c r="K25" s="15">
        <v>25.67</v>
      </c>
      <c r="L25" s="15">
        <v>2.96</v>
      </c>
    </row>
    <row r="26" spans="1:15" ht="17.25">
      <c r="A26" s="13">
        <v>14</v>
      </c>
      <c r="B26" s="14">
        <v>32.9</v>
      </c>
      <c r="C26" s="14">
        <v>18.8</v>
      </c>
      <c r="D26" s="14">
        <v>19.600000000000001</v>
      </c>
      <c r="E26" s="14">
        <v>18.8</v>
      </c>
      <c r="F26" s="13">
        <v>92</v>
      </c>
      <c r="G26" s="13">
        <v>66</v>
      </c>
      <c r="H26" s="13">
        <v>43</v>
      </c>
      <c r="I26" s="13">
        <v>43</v>
      </c>
      <c r="J26" s="14">
        <v>0</v>
      </c>
      <c r="K26" s="15">
        <v>22.71</v>
      </c>
      <c r="L26" s="15">
        <v>3.5</v>
      </c>
    </row>
    <row r="27" spans="1:15" ht="17.25">
      <c r="A27" s="13">
        <v>15</v>
      </c>
      <c r="B27" s="14">
        <v>29.6</v>
      </c>
      <c r="C27" s="14">
        <v>16.5</v>
      </c>
      <c r="D27" s="14">
        <v>17.5</v>
      </c>
      <c r="E27" s="14">
        <v>16.7</v>
      </c>
      <c r="F27" s="13">
        <v>90</v>
      </c>
      <c r="G27" s="13">
        <v>75</v>
      </c>
      <c r="H27" s="13">
        <v>55</v>
      </c>
      <c r="I27" s="13">
        <v>55</v>
      </c>
      <c r="J27" s="14">
        <v>0</v>
      </c>
      <c r="K27" s="15">
        <v>19.21</v>
      </c>
      <c r="L27" s="15">
        <v>1.84</v>
      </c>
    </row>
    <row r="28" spans="1:15" ht="17.25">
      <c r="A28" s="13">
        <v>16</v>
      </c>
      <c r="B28" s="14">
        <v>25.5</v>
      </c>
      <c r="C28" s="14">
        <v>17.8</v>
      </c>
      <c r="D28" s="14">
        <v>22.5</v>
      </c>
      <c r="E28" s="14">
        <v>21.5</v>
      </c>
      <c r="F28" s="13">
        <v>91</v>
      </c>
      <c r="G28" s="13">
        <v>88</v>
      </c>
      <c r="H28" s="13">
        <v>76</v>
      </c>
      <c r="I28" s="13">
        <v>76</v>
      </c>
      <c r="J28" s="14">
        <v>2.6</v>
      </c>
      <c r="K28" s="15">
        <v>17.37</v>
      </c>
      <c r="L28" s="15">
        <v>1.41</v>
      </c>
    </row>
    <row r="29" spans="1:15" ht="17.25">
      <c r="A29" s="13">
        <v>17</v>
      </c>
      <c r="B29" s="14">
        <v>26.8</v>
      </c>
      <c r="C29" s="14">
        <v>20.5</v>
      </c>
      <c r="D29" s="14">
        <v>21</v>
      </c>
      <c r="E29" s="14">
        <v>20</v>
      </c>
      <c r="F29" s="13">
        <v>91</v>
      </c>
      <c r="G29" s="13">
        <v>79</v>
      </c>
      <c r="H29" s="13">
        <v>67</v>
      </c>
      <c r="I29" s="13">
        <v>67</v>
      </c>
      <c r="J29" s="14">
        <v>0</v>
      </c>
      <c r="K29" s="15">
        <v>18.559999999999999</v>
      </c>
      <c r="L29" s="15">
        <v>2.33</v>
      </c>
    </row>
    <row r="30" spans="1:15" ht="17.25">
      <c r="A30" s="13">
        <v>18</v>
      </c>
      <c r="B30" s="14">
        <v>29.7</v>
      </c>
      <c r="C30" s="14">
        <v>19</v>
      </c>
      <c r="D30" s="14">
        <v>19.8</v>
      </c>
      <c r="E30" s="14">
        <v>19.2</v>
      </c>
      <c r="F30" s="13">
        <v>94</v>
      </c>
      <c r="G30" s="13">
        <v>73</v>
      </c>
      <c r="H30" s="13">
        <v>53</v>
      </c>
      <c r="I30" s="13">
        <v>53</v>
      </c>
      <c r="J30" s="14">
        <v>0</v>
      </c>
      <c r="K30" s="15">
        <v>16.23</v>
      </c>
      <c r="L30" s="15">
        <v>1.42</v>
      </c>
    </row>
    <row r="31" spans="1:15" ht="17.25">
      <c r="A31" s="13">
        <v>19</v>
      </c>
      <c r="B31" s="14">
        <v>31.9</v>
      </c>
      <c r="C31" s="14">
        <v>19.5</v>
      </c>
      <c r="D31" s="14">
        <v>19.5</v>
      </c>
      <c r="E31" s="14">
        <v>19</v>
      </c>
      <c r="F31" s="13">
        <v>96</v>
      </c>
      <c r="G31" s="13">
        <v>87</v>
      </c>
      <c r="H31" s="13">
        <v>45</v>
      </c>
      <c r="I31" s="13">
        <v>47</v>
      </c>
      <c r="J31" s="14">
        <v>0</v>
      </c>
      <c r="K31" s="15">
        <v>14.81</v>
      </c>
      <c r="L31" s="15">
        <v>2.88</v>
      </c>
    </row>
    <row r="32" spans="1:15" ht="17.25">
      <c r="A32" s="13">
        <v>20</v>
      </c>
      <c r="B32" s="14">
        <v>32.5</v>
      </c>
      <c r="C32" s="14">
        <v>19.3</v>
      </c>
      <c r="D32" s="14">
        <v>19.5</v>
      </c>
      <c r="E32" s="14">
        <v>19</v>
      </c>
      <c r="F32" s="13">
        <v>96</v>
      </c>
      <c r="G32" s="13">
        <v>75</v>
      </c>
      <c r="H32" s="13">
        <v>39</v>
      </c>
      <c r="I32" s="13">
        <v>39</v>
      </c>
      <c r="J32" s="14">
        <v>0</v>
      </c>
      <c r="K32" s="15">
        <v>11.93</v>
      </c>
      <c r="L32" s="15">
        <v>4.46</v>
      </c>
    </row>
    <row r="33" spans="1:15" ht="18" customHeight="1">
      <c r="A33" s="13">
        <v>21</v>
      </c>
      <c r="B33" s="14">
        <v>33.1</v>
      </c>
      <c r="C33" s="14">
        <v>18.5</v>
      </c>
      <c r="D33" s="14">
        <v>19.5</v>
      </c>
      <c r="E33" s="14">
        <v>19</v>
      </c>
      <c r="F33" s="13">
        <v>96</v>
      </c>
      <c r="G33" s="13">
        <v>74</v>
      </c>
      <c r="H33" s="13">
        <v>39</v>
      </c>
      <c r="I33" s="13">
        <v>46</v>
      </c>
      <c r="J33" s="14">
        <v>0</v>
      </c>
      <c r="K33" s="15">
        <v>7.47</v>
      </c>
      <c r="L33" s="15">
        <v>2.74</v>
      </c>
    </row>
    <row r="34" spans="1:15" ht="18" customHeight="1">
      <c r="A34" s="13">
        <v>22</v>
      </c>
      <c r="B34" s="49">
        <v>33.4</v>
      </c>
      <c r="C34" s="14">
        <v>24.5</v>
      </c>
      <c r="D34" s="14">
        <v>20.5</v>
      </c>
      <c r="E34" s="14">
        <v>19.5</v>
      </c>
      <c r="F34" s="13">
        <v>91</v>
      </c>
      <c r="G34" s="13">
        <v>68</v>
      </c>
      <c r="H34" s="13">
        <v>42</v>
      </c>
      <c r="I34" s="13">
        <v>42</v>
      </c>
      <c r="J34" s="14">
        <v>0</v>
      </c>
      <c r="K34" s="15" t="s">
        <v>83</v>
      </c>
      <c r="L34" s="15">
        <v>4.29</v>
      </c>
    </row>
    <row r="35" spans="1:15" ht="18" customHeight="1">
      <c r="A35" s="13">
        <v>23</v>
      </c>
      <c r="B35" s="14">
        <v>30.5</v>
      </c>
      <c r="C35" s="14">
        <v>19</v>
      </c>
      <c r="D35" s="14">
        <v>19.5</v>
      </c>
      <c r="E35" s="14">
        <v>18.8</v>
      </c>
      <c r="F35" s="13">
        <v>94</v>
      </c>
      <c r="G35" s="13">
        <v>65</v>
      </c>
      <c r="H35" s="13">
        <v>56</v>
      </c>
      <c r="I35" s="13">
        <v>56</v>
      </c>
      <c r="J35" s="14">
        <v>0</v>
      </c>
      <c r="K35" s="15">
        <v>70.739999999999995</v>
      </c>
      <c r="L35" s="15">
        <v>4.78</v>
      </c>
      <c r="N35" t="s">
        <v>20</v>
      </c>
    </row>
    <row r="36" spans="1:15" ht="18" customHeight="1">
      <c r="A36" s="13">
        <v>24</v>
      </c>
      <c r="B36" s="14">
        <v>32</v>
      </c>
      <c r="C36" s="14">
        <v>19</v>
      </c>
      <c r="D36" s="14">
        <v>19.5</v>
      </c>
      <c r="E36" s="14">
        <v>19</v>
      </c>
      <c r="F36" s="19">
        <v>96</v>
      </c>
      <c r="G36" s="13">
        <v>67</v>
      </c>
      <c r="H36" s="13">
        <v>44</v>
      </c>
      <c r="I36" s="13">
        <v>47</v>
      </c>
      <c r="J36" s="14">
        <v>0</v>
      </c>
      <c r="K36" s="15">
        <v>65.959999999999994</v>
      </c>
      <c r="L36" s="15">
        <v>2.97</v>
      </c>
    </row>
    <row r="37" spans="1:15" ht="18" customHeight="1">
      <c r="A37" s="13">
        <v>25</v>
      </c>
      <c r="B37" s="49">
        <v>33.1</v>
      </c>
      <c r="C37" s="14">
        <v>19.5</v>
      </c>
      <c r="D37" s="14">
        <v>20</v>
      </c>
      <c r="E37" s="14">
        <v>19</v>
      </c>
      <c r="F37" s="13">
        <v>91</v>
      </c>
      <c r="G37" s="13">
        <v>68</v>
      </c>
      <c r="H37" s="13">
        <v>42</v>
      </c>
      <c r="I37" s="13">
        <v>42</v>
      </c>
      <c r="J37" s="14">
        <v>0</v>
      </c>
      <c r="K37" s="15">
        <v>62.99</v>
      </c>
      <c r="L37" s="15">
        <v>2.17</v>
      </c>
    </row>
    <row r="38" spans="1:15" ht="18" customHeight="1">
      <c r="A38" s="13">
        <v>26</v>
      </c>
      <c r="B38" s="14">
        <v>33.5</v>
      </c>
      <c r="C38" s="14">
        <v>19</v>
      </c>
      <c r="D38" s="14">
        <v>19.399999999999999</v>
      </c>
      <c r="E38" s="14">
        <v>18.399999999999999</v>
      </c>
      <c r="F38" s="13">
        <v>90</v>
      </c>
      <c r="G38" s="13">
        <v>67</v>
      </c>
      <c r="H38" s="13">
        <v>42</v>
      </c>
      <c r="I38" s="13">
        <v>42</v>
      </c>
      <c r="J38" s="14">
        <v>0</v>
      </c>
      <c r="K38" s="15">
        <v>60.82</v>
      </c>
      <c r="L38" s="15">
        <v>5.32</v>
      </c>
    </row>
    <row r="39" spans="1:15" ht="18" customHeight="1">
      <c r="A39" s="13">
        <v>27</v>
      </c>
      <c r="B39" s="14">
        <v>32</v>
      </c>
      <c r="C39" s="14">
        <v>18</v>
      </c>
      <c r="D39" s="14">
        <v>19.399999999999999</v>
      </c>
      <c r="E39" s="14">
        <v>18.600000000000001</v>
      </c>
      <c r="F39" s="13">
        <v>92</v>
      </c>
      <c r="G39" s="13">
        <v>67</v>
      </c>
      <c r="H39" s="13">
        <v>53</v>
      </c>
      <c r="I39" s="13">
        <v>53</v>
      </c>
      <c r="J39" s="14">
        <v>0</v>
      </c>
      <c r="K39" s="15">
        <v>55.5</v>
      </c>
      <c r="L39" s="15">
        <v>3.25</v>
      </c>
      <c r="O39" s="25"/>
    </row>
    <row r="40" spans="1:15" ht="18" customHeight="1">
      <c r="A40" s="13">
        <v>28</v>
      </c>
      <c r="B40" s="14">
        <v>30.6</v>
      </c>
      <c r="C40" s="14">
        <v>17.2</v>
      </c>
      <c r="D40" s="14">
        <v>19</v>
      </c>
      <c r="E40" s="14">
        <v>18</v>
      </c>
      <c r="F40" s="13">
        <v>90</v>
      </c>
      <c r="G40" s="13">
        <v>50</v>
      </c>
      <c r="H40" s="13">
        <v>40</v>
      </c>
      <c r="I40" s="13">
        <v>43</v>
      </c>
      <c r="J40" s="14">
        <v>0</v>
      </c>
      <c r="K40" s="15">
        <v>52.25</v>
      </c>
      <c r="L40" s="15">
        <v>2.98</v>
      </c>
    </row>
    <row r="41" spans="1:15" ht="18" customHeight="1">
      <c r="A41" s="13">
        <v>29</v>
      </c>
      <c r="B41" s="14">
        <v>29.8</v>
      </c>
      <c r="C41" s="14">
        <v>15.8</v>
      </c>
      <c r="D41" s="14">
        <v>16.8</v>
      </c>
      <c r="E41" s="14">
        <v>15</v>
      </c>
      <c r="F41" s="13">
        <v>82</v>
      </c>
      <c r="G41" s="13">
        <v>75</v>
      </c>
      <c r="H41" s="13">
        <v>61</v>
      </c>
      <c r="I41" s="13">
        <v>61</v>
      </c>
      <c r="J41" s="14">
        <v>0</v>
      </c>
      <c r="K41" s="15">
        <v>49.27</v>
      </c>
      <c r="L41" s="15">
        <v>2.91</v>
      </c>
    </row>
    <row r="42" spans="1:15" ht="18" customHeight="1">
      <c r="A42" s="13">
        <v>30</v>
      </c>
      <c r="B42" s="14">
        <v>29.3</v>
      </c>
      <c r="C42" s="14">
        <v>15.8</v>
      </c>
      <c r="D42" s="14">
        <v>16.8</v>
      </c>
      <c r="E42" s="14">
        <v>15</v>
      </c>
      <c r="F42" s="13">
        <v>90</v>
      </c>
      <c r="G42" s="13">
        <v>60</v>
      </c>
      <c r="H42" s="13">
        <v>61</v>
      </c>
      <c r="I42" s="13">
        <v>61</v>
      </c>
      <c r="J42" s="14">
        <v>0</v>
      </c>
      <c r="K42" s="15">
        <v>46.36</v>
      </c>
      <c r="L42" s="15">
        <v>3.95</v>
      </c>
    </row>
    <row r="43" spans="1:15" ht="18" customHeight="1">
      <c r="A43" s="13">
        <v>31</v>
      </c>
      <c r="B43" s="14">
        <v>30</v>
      </c>
      <c r="C43" s="14">
        <v>16.5</v>
      </c>
      <c r="D43" s="13">
        <v>19.5</v>
      </c>
      <c r="E43" s="50">
        <v>17</v>
      </c>
      <c r="F43" s="13">
        <v>78</v>
      </c>
      <c r="G43" s="13">
        <v>59</v>
      </c>
      <c r="H43" s="13">
        <v>44</v>
      </c>
      <c r="I43" s="13">
        <v>44</v>
      </c>
      <c r="J43" s="14">
        <v>0.3</v>
      </c>
      <c r="K43" s="20">
        <v>42.41</v>
      </c>
      <c r="L43" s="15">
        <v>2.52</v>
      </c>
    </row>
    <row r="44" spans="1:15" ht="18" customHeight="1">
      <c r="A44" s="17" t="s">
        <v>14</v>
      </c>
      <c r="B44" s="13">
        <f>SUM(B13:B43)</f>
        <v>957.8</v>
      </c>
      <c r="C44" s="13">
        <f t="shared" ref="C44:L44" si="0">SUM(C13:C43)</f>
        <v>577.5</v>
      </c>
      <c r="D44" s="14">
        <f>SUM(D13:D43)</f>
        <v>614.69999999999993</v>
      </c>
      <c r="E44" s="13">
        <f>SUM(E13:E43)</f>
        <v>582.69999999999993</v>
      </c>
      <c r="F44" s="18">
        <f>SUM(F13:F43)</f>
        <v>2813</v>
      </c>
      <c r="G44" s="18">
        <f>SUM(G13:G43)</f>
        <v>2114</v>
      </c>
      <c r="H44" s="18">
        <f t="shared" si="0"/>
        <v>1553</v>
      </c>
      <c r="I44" s="18">
        <f t="shared" si="0"/>
        <v>1606</v>
      </c>
      <c r="J44" s="14">
        <f>SUM(J13:J43)</f>
        <v>2.9</v>
      </c>
      <c r="K44" s="15" t="s">
        <v>16</v>
      </c>
      <c r="L44" s="15">
        <f t="shared" si="0"/>
        <v>94.280000000000015</v>
      </c>
    </row>
    <row r="45" spans="1:15" ht="18" customHeight="1">
      <c r="A45" s="17" t="s">
        <v>15</v>
      </c>
      <c r="B45" s="14">
        <f t="shared" ref="B45:I45" si="1">B44/31</f>
        <v>30.896774193548385</v>
      </c>
      <c r="C45" s="14">
        <f t="shared" si="1"/>
        <v>18.629032258064516</v>
      </c>
      <c r="D45" s="14">
        <f t="shared" si="1"/>
        <v>19.829032258064515</v>
      </c>
      <c r="E45" s="14">
        <f t="shared" si="1"/>
        <v>18.796774193548384</v>
      </c>
      <c r="F45" s="15">
        <f t="shared" si="1"/>
        <v>90.741935483870961</v>
      </c>
      <c r="G45" s="15">
        <f t="shared" si="1"/>
        <v>68.193548387096769</v>
      </c>
      <c r="H45" s="15">
        <f t="shared" si="1"/>
        <v>50.096774193548384</v>
      </c>
      <c r="I45" s="15">
        <f t="shared" si="1"/>
        <v>51.806451612903224</v>
      </c>
      <c r="J45" s="14">
        <f>J44/2</f>
        <v>1.45</v>
      </c>
      <c r="K45" s="15" t="s">
        <v>16</v>
      </c>
      <c r="L45" s="15">
        <f>L44/31</f>
        <v>3.0412903225806458</v>
      </c>
    </row>
    <row r="46" spans="1:15" ht="18" customHeight="1">
      <c r="A46" s="24" t="s">
        <v>25</v>
      </c>
      <c r="B46" s="21"/>
      <c r="C46" s="21"/>
      <c r="D46" s="21"/>
      <c r="E46" s="21"/>
      <c r="F46" s="21"/>
      <c r="G46" s="21"/>
      <c r="H46" s="21"/>
      <c r="I46" s="21"/>
      <c r="J46" s="21"/>
      <c r="K46" s="23"/>
    </row>
    <row r="53" spans="5:9" ht="17.25">
      <c r="E53" s="22"/>
      <c r="F53" s="22"/>
      <c r="G53" s="22"/>
      <c r="H53" s="22"/>
      <c r="I53" s="22"/>
    </row>
  </sheetData>
  <mergeCells count="12">
    <mergeCell ref="H11:H12"/>
    <mergeCell ref="I11:I12"/>
    <mergeCell ref="I1:L1"/>
    <mergeCell ref="A9:A12"/>
    <mergeCell ref="B9:E9"/>
    <mergeCell ref="F9:I10"/>
    <mergeCell ref="K9:L9"/>
    <mergeCell ref="D10:E10"/>
    <mergeCell ref="K10:K12"/>
    <mergeCell ref="L10:L12"/>
    <mergeCell ref="F11:F12"/>
    <mergeCell ref="G11:G12"/>
  </mergeCells>
  <pageMargins left="0.59" right="0.38" top="0.31" bottom="0.15" header="0.27" footer="0.18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topLeftCell="A25" workbookViewId="0">
      <selection activeCell="E51" sqref="E51"/>
    </sheetView>
  </sheetViews>
  <sheetFormatPr defaultRowHeight="18" customHeight="1"/>
  <cols>
    <col min="1" max="1" width="5.7109375" customWidth="1"/>
    <col min="2" max="2" width="6.42578125" customWidth="1"/>
    <col min="3" max="3" width="5.85546875" customWidth="1"/>
    <col min="4" max="5" width="6.42578125" customWidth="1"/>
    <col min="6" max="6" width="7.140625" customWidth="1"/>
    <col min="7" max="7" width="7.5703125" customWidth="1"/>
    <col min="8" max="8" width="7.7109375" customWidth="1"/>
    <col min="9" max="9" width="7.85546875" customWidth="1"/>
    <col min="11" max="11" width="14.42578125" customWidth="1"/>
  </cols>
  <sheetData>
    <row r="1" spans="1:13" ht="18" customHeight="1">
      <c r="A1" s="1"/>
      <c r="B1" s="2"/>
      <c r="C1" s="1"/>
      <c r="D1" s="1"/>
      <c r="E1" s="1"/>
      <c r="F1" s="1"/>
      <c r="G1" s="1"/>
      <c r="H1" s="1"/>
      <c r="I1" s="63" t="s">
        <v>19</v>
      </c>
      <c r="J1" s="63"/>
      <c r="K1" s="63"/>
      <c r="L1" s="63"/>
      <c r="M1" s="1"/>
    </row>
    <row r="2" spans="1:13" ht="18" customHeight="1">
      <c r="A2" s="1"/>
      <c r="B2" s="2"/>
      <c r="C2" s="1"/>
      <c r="D2" s="1"/>
      <c r="E2" s="1"/>
      <c r="F2" s="1"/>
      <c r="G2" s="1" t="s">
        <v>31</v>
      </c>
      <c r="H2" s="1"/>
      <c r="I2" s="1"/>
      <c r="J2" s="1"/>
      <c r="K2" s="3"/>
      <c r="L2" s="3"/>
    </row>
    <row r="3" spans="1:13" ht="18" customHeight="1">
      <c r="A3" s="1" t="s">
        <v>29</v>
      </c>
      <c r="B3" s="2"/>
      <c r="C3" s="1"/>
      <c r="D3" s="1"/>
      <c r="E3" s="1"/>
      <c r="F3" s="1"/>
      <c r="G3" s="1"/>
      <c r="H3" s="1"/>
      <c r="I3" s="1"/>
      <c r="J3" s="1"/>
      <c r="K3" s="3"/>
      <c r="L3" s="3"/>
      <c r="M3" t="s">
        <v>17</v>
      </c>
    </row>
    <row r="4" spans="1:13" ht="18" customHeight="1">
      <c r="A4" s="1"/>
      <c r="B4" s="2"/>
      <c r="C4" s="1"/>
      <c r="D4" s="1"/>
      <c r="E4" s="1"/>
      <c r="F4" s="1"/>
      <c r="G4" s="1"/>
      <c r="H4" s="1"/>
      <c r="I4" s="1"/>
      <c r="J4" s="1"/>
      <c r="K4" s="3"/>
      <c r="L4" s="3"/>
    </row>
    <row r="5" spans="1:13" ht="18" customHeight="1">
      <c r="A5" s="1" t="s">
        <v>21</v>
      </c>
      <c r="B5" s="2"/>
      <c r="C5" s="1"/>
      <c r="D5" s="1"/>
      <c r="E5" s="1"/>
      <c r="F5" s="1"/>
      <c r="G5" s="1"/>
      <c r="H5" s="1"/>
      <c r="I5" s="1"/>
      <c r="J5" s="1"/>
      <c r="K5" s="3"/>
      <c r="L5" s="3"/>
    </row>
    <row r="6" spans="1:13" ht="18" customHeight="1">
      <c r="A6" s="1" t="s">
        <v>26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ht="18" customHeight="1">
      <c r="A7" s="1" t="s">
        <v>32</v>
      </c>
      <c r="B7" s="2"/>
      <c r="C7" s="1"/>
      <c r="D7" s="1"/>
      <c r="E7" s="1"/>
      <c r="F7" s="1"/>
      <c r="G7" s="1"/>
      <c r="H7" s="1"/>
      <c r="I7" s="1"/>
      <c r="J7" s="1"/>
      <c r="K7" s="3"/>
      <c r="L7" s="3"/>
    </row>
    <row r="8" spans="1:13" ht="18" customHeight="1">
      <c r="A8" s="4"/>
      <c r="B8" s="5"/>
      <c r="C8" s="4"/>
      <c r="D8" s="4"/>
      <c r="E8" s="4"/>
      <c r="F8" s="4"/>
      <c r="G8" s="4"/>
      <c r="H8" s="4"/>
      <c r="I8" s="4"/>
      <c r="J8" s="4"/>
      <c r="K8" s="6"/>
      <c r="L8" s="6"/>
    </row>
    <row r="9" spans="1:13" ht="18" customHeight="1">
      <c r="A9" s="52" t="s">
        <v>0</v>
      </c>
      <c r="B9" s="55" t="s">
        <v>18</v>
      </c>
      <c r="C9" s="55"/>
      <c r="D9" s="55"/>
      <c r="E9" s="56"/>
      <c r="F9" s="57" t="s">
        <v>1</v>
      </c>
      <c r="G9" s="58"/>
      <c r="H9" s="58"/>
      <c r="I9" s="59"/>
      <c r="J9" s="28" t="s">
        <v>2</v>
      </c>
      <c r="K9" s="64" t="s">
        <v>3</v>
      </c>
      <c r="L9" s="56"/>
    </row>
    <row r="10" spans="1:13" ht="18" customHeight="1">
      <c r="A10" s="53"/>
      <c r="B10" s="28"/>
      <c r="C10" s="28"/>
      <c r="D10" s="64" t="s">
        <v>4</v>
      </c>
      <c r="E10" s="56"/>
      <c r="F10" s="60"/>
      <c r="G10" s="61"/>
      <c r="H10" s="61"/>
      <c r="I10" s="62"/>
      <c r="J10" s="29" t="s">
        <v>5</v>
      </c>
      <c r="K10" s="65" t="s">
        <v>6</v>
      </c>
      <c r="L10" s="65" t="s">
        <v>7</v>
      </c>
    </row>
    <row r="11" spans="1:13" ht="18" customHeight="1">
      <c r="A11" s="53"/>
      <c r="B11" s="29" t="s">
        <v>8</v>
      </c>
      <c r="C11" s="29" t="s">
        <v>9</v>
      </c>
      <c r="D11" s="28" t="s">
        <v>10</v>
      </c>
      <c r="E11" s="31" t="s">
        <v>10</v>
      </c>
      <c r="F11" s="52" t="s">
        <v>4</v>
      </c>
      <c r="G11" s="52" t="s">
        <v>22</v>
      </c>
      <c r="H11" s="52" t="s">
        <v>23</v>
      </c>
      <c r="I11" s="52" t="s">
        <v>24</v>
      </c>
      <c r="J11" s="29" t="s">
        <v>11</v>
      </c>
      <c r="K11" s="66"/>
      <c r="L11" s="66"/>
    </row>
    <row r="12" spans="1:13" ht="18" customHeight="1">
      <c r="A12" s="54"/>
      <c r="B12" s="30"/>
      <c r="C12" s="30"/>
      <c r="D12" s="30" t="s">
        <v>12</v>
      </c>
      <c r="E12" s="11" t="s">
        <v>13</v>
      </c>
      <c r="F12" s="54"/>
      <c r="G12" s="54"/>
      <c r="H12" s="54"/>
      <c r="I12" s="54"/>
      <c r="J12" s="12"/>
      <c r="K12" s="67"/>
      <c r="L12" s="67"/>
    </row>
    <row r="13" spans="1:13" ht="18" customHeight="1">
      <c r="A13" s="13">
        <v>1</v>
      </c>
      <c r="B13" s="13">
        <v>33</v>
      </c>
      <c r="C13" s="13">
        <v>14.8</v>
      </c>
      <c r="D13" s="14">
        <v>25</v>
      </c>
      <c r="E13" s="13">
        <v>14.4</v>
      </c>
      <c r="F13" s="30">
        <v>93</v>
      </c>
      <c r="G13" s="30">
        <v>63</v>
      </c>
      <c r="H13" s="30">
        <v>32</v>
      </c>
      <c r="I13" s="30">
        <v>36</v>
      </c>
      <c r="J13" s="14">
        <v>0</v>
      </c>
      <c r="K13" s="15">
        <v>40.549999999999997</v>
      </c>
      <c r="L13" s="15">
        <v>4.04</v>
      </c>
    </row>
    <row r="14" spans="1:13" ht="18" customHeight="1">
      <c r="A14" s="13">
        <v>2</v>
      </c>
      <c r="B14" s="13">
        <v>32.9</v>
      </c>
      <c r="C14" s="13">
        <v>14.8</v>
      </c>
      <c r="D14" s="26">
        <v>16</v>
      </c>
      <c r="E14" s="13">
        <v>15.2</v>
      </c>
      <c r="F14" s="13">
        <v>91</v>
      </c>
      <c r="G14" s="13">
        <v>69</v>
      </c>
      <c r="H14" s="13">
        <v>40</v>
      </c>
      <c r="I14" s="13">
        <v>40</v>
      </c>
      <c r="J14" s="14">
        <v>0</v>
      </c>
      <c r="K14" s="15">
        <v>36.51</v>
      </c>
      <c r="L14" s="15">
        <v>3.04</v>
      </c>
    </row>
    <row r="15" spans="1:13" ht="18" customHeight="1">
      <c r="A15" s="13">
        <v>3</v>
      </c>
      <c r="B15" s="13">
        <v>32.1</v>
      </c>
      <c r="C15" s="13">
        <v>16.2</v>
      </c>
      <c r="D15" s="14">
        <v>19.399999999999999</v>
      </c>
      <c r="E15" s="13">
        <v>18.600000000000001</v>
      </c>
      <c r="F15" s="13">
        <v>92</v>
      </c>
      <c r="G15" s="13">
        <v>73</v>
      </c>
      <c r="H15" s="13">
        <v>43</v>
      </c>
      <c r="I15" s="13">
        <v>42</v>
      </c>
      <c r="J15" s="14">
        <v>0</v>
      </c>
      <c r="K15" s="15">
        <v>33.47</v>
      </c>
      <c r="L15" s="15">
        <v>3.47</v>
      </c>
    </row>
    <row r="16" spans="1:13" ht="18" customHeight="1">
      <c r="A16" s="13">
        <v>4</v>
      </c>
      <c r="B16" s="13">
        <v>32</v>
      </c>
      <c r="C16" s="13">
        <v>18.600000000000001</v>
      </c>
      <c r="D16" s="14">
        <v>18.8</v>
      </c>
      <c r="E16" s="13">
        <v>18</v>
      </c>
      <c r="F16" s="13">
        <v>92</v>
      </c>
      <c r="G16" s="13">
        <v>70</v>
      </c>
      <c r="H16" s="13">
        <v>65</v>
      </c>
      <c r="I16" s="13">
        <v>66</v>
      </c>
      <c r="J16" s="14">
        <v>0</v>
      </c>
      <c r="K16" s="16">
        <v>30</v>
      </c>
      <c r="L16" s="15">
        <v>3.24</v>
      </c>
    </row>
    <row r="17" spans="1:12" ht="18" customHeight="1">
      <c r="A17" s="13">
        <v>5</v>
      </c>
      <c r="B17" s="13">
        <v>32.700000000000003</v>
      </c>
      <c r="C17" s="13">
        <v>18.2</v>
      </c>
      <c r="D17" s="14">
        <v>19</v>
      </c>
      <c r="E17" s="13">
        <v>18.100000000000001</v>
      </c>
      <c r="F17" s="13">
        <v>92</v>
      </c>
      <c r="G17" s="19">
        <v>65</v>
      </c>
      <c r="H17" s="13">
        <v>63</v>
      </c>
      <c r="I17" s="13">
        <v>65</v>
      </c>
      <c r="J17" s="14">
        <v>0</v>
      </c>
      <c r="K17" s="15">
        <v>26.76</v>
      </c>
      <c r="L17" s="15">
        <v>5.35</v>
      </c>
    </row>
    <row r="18" spans="1:12" ht="18" customHeight="1">
      <c r="A18" s="13">
        <v>6</v>
      </c>
      <c r="B18" s="13">
        <v>30.5</v>
      </c>
      <c r="C18" s="13">
        <v>19</v>
      </c>
      <c r="D18" s="14">
        <v>19.5</v>
      </c>
      <c r="E18" s="13">
        <v>18.399999999999999</v>
      </c>
      <c r="F18" s="13">
        <v>90</v>
      </c>
      <c r="G18" s="13">
        <v>52</v>
      </c>
      <c r="H18" s="13">
        <v>41</v>
      </c>
      <c r="I18" s="13">
        <v>45</v>
      </c>
      <c r="J18" s="14">
        <v>0</v>
      </c>
      <c r="K18" s="15">
        <v>21.41</v>
      </c>
      <c r="L18" s="15">
        <v>3.43</v>
      </c>
    </row>
    <row r="19" spans="1:12" ht="18" customHeight="1">
      <c r="A19" s="13">
        <v>7</v>
      </c>
      <c r="B19" s="13">
        <v>26.5</v>
      </c>
      <c r="C19" s="13">
        <v>17</v>
      </c>
      <c r="D19" s="14">
        <v>18</v>
      </c>
      <c r="E19" s="13">
        <v>14.5</v>
      </c>
      <c r="F19" s="13">
        <v>67</v>
      </c>
      <c r="G19" s="13">
        <v>53</v>
      </c>
      <c r="H19" s="13">
        <v>39</v>
      </c>
      <c r="I19" s="13">
        <v>41</v>
      </c>
      <c r="J19" s="14">
        <v>0</v>
      </c>
      <c r="K19" s="15">
        <v>17.98</v>
      </c>
      <c r="L19" s="15">
        <v>3.6</v>
      </c>
    </row>
    <row r="20" spans="1:12" ht="18" customHeight="1">
      <c r="A20" s="13">
        <v>8</v>
      </c>
      <c r="B20" s="13">
        <v>27.6</v>
      </c>
      <c r="C20" s="13">
        <v>12</v>
      </c>
      <c r="D20" s="14">
        <v>12.5</v>
      </c>
      <c r="E20" s="13">
        <v>11.9</v>
      </c>
      <c r="F20" s="13">
        <v>93</v>
      </c>
      <c r="G20" s="13">
        <v>48</v>
      </c>
      <c r="H20" s="13">
        <v>23</v>
      </c>
      <c r="I20" s="13">
        <v>23</v>
      </c>
      <c r="J20" s="14">
        <v>0</v>
      </c>
      <c r="K20" s="15">
        <v>14.38</v>
      </c>
      <c r="L20" s="15">
        <v>4.29</v>
      </c>
    </row>
    <row r="21" spans="1:12" ht="18" customHeight="1">
      <c r="A21" s="13">
        <v>9</v>
      </c>
      <c r="B21" s="13">
        <v>29.4</v>
      </c>
      <c r="C21" s="13">
        <v>10.7</v>
      </c>
      <c r="D21" s="14">
        <v>11.6</v>
      </c>
      <c r="E21" s="13">
        <v>11</v>
      </c>
      <c r="F21" s="13">
        <v>93</v>
      </c>
      <c r="G21" s="13">
        <v>98</v>
      </c>
      <c r="H21" s="13">
        <v>25</v>
      </c>
      <c r="I21" s="13">
        <v>30</v>
      </c>
      <c r="J21" s="14">
        <v>0</v>
      </c>
      <c r="K21" s="15">
        <v>10.09</v>
      </c>
      <c r="L21" s="15">
        <v>3.56</v>
      </c>
    </row>
    <row r="22" spans="1:12" ht="18" customHeight="1">
      <c r="A22" s="13">
        <v>10</v>
      </c>
      <c r="B22" s="13">
        <v>30.6</v>
      </c>
      <c r="C22" s="13">
        <v>11</v>
      </c>
      <c r="D22" s="14">
        <v>11.7</v>
      </c>
      <c r="E22" s="13">
        <v>11</v>
      </c>
      <c r="F22" s="13">
        <v>93</v>
      </c>
      <c r="G22" s="13">
        <v>70</v>
      </c>
      <c r="H22" s="13">
        <v>25</v>
      </c>
      <c r="I22" s="13">
        <v>31</v>
      </c>
      <c r="J22" s="14">
        <v>0</v>
      </c>
      <c r="K22" s="15">
        <v>6.53</v>
      </c>
      <c r="L22" s="15">
        <v>3.34</v>
      </c>
    </row>
    <row r="23" spans="1:12" ht="18" customHeight="1">
      <c r="A23" s="13">
        <v>11</v>
      </c>
      <c r="B23" s="13">
        <v>31.4</v>
      </c>
      <c r="C23" s="13">
        <v>11.8</v>
      </c>
      <c r="D23" s="14">
        <v>12.9</v>
      </c>
      <c r="E23" s="13">
        <v>12.2</v>
      </c>
      <c r="F23" s="13">
        <v>93</v>
      </c>
      <c r="G23" s="13">
        <v>71</v>
      </c>
      <c r="H23" s="13">
        <v>25</v>
      </c>
      <c r="I23" s="13">
        <v>29</v>
      </c>
      <c r="J23" s="14">
        <v>0</v>
      </c>
      <c r="K23" s="15">
        <v>3.19</v>
      </c>
      <c r="L23" s="15">
        <v>2.94</v>
      </c>
    </row>
    <row r="24" spans="1:12" ht="18" customHeight="1">
      <c r="A24" s="13">
        <v>12</v>
      </c>
      <c r="B24" s="13">
        <v>32.5</v>
      </c>
      <c r="C24" s="13">
        <v>12.9</v>
      </c>
      <c r="D24" s="27">
        <v>14</v>
      </c>
      <c r="E24" s="13">
        <v>13.2</v>
      </c>
      <c r="F24" s="13">
        <v>91</v>
      </c>
      <c r="G24" s="13">
        <v>61</v>
      </c>
      <c r="H24" s="13">
        <v>28</v>
      </c>
      <c r="I24" s="13">
        <v>29</v>
      </c>
      <c r="J24" s="14">
        <v>0</v>
      </c>
      <c r="K24" s="15" t="s">
        <v>33</v>
      </c>
      <c r="L24" s="15">
        <v>5.3</v>
      </c>
    </row>
    <row r="25" spans="1:12" ht="18" customHeight="1">
      <c r="A25" s="13">
        <v>13</v>
      </c>
      <c r="B25" s="13">
        <v>34.5</v>
      </c>
      <c r="C25" s="13">
        <v>13.4</v>
      </c>
      <c r="D25" s="14">
        <v>14.5</v>
      </c>
      <c r="E25" s="13">
        <v>14</v>
      </c>
      <c r="F25" s="13">
        <v>96</v>
      </c>
      <c r="G25" s="13">
        <v>65</v>
      </c>
      <c r="H25" s="13">
        <v>26</v>
      </c>
      <c r="I25" s="13">
        <v>28</v>
      </c>
      <c r="J25" s="14">
        <v>0</v>
      </c>
      <c r="K25" s="15">
        <v>61.82</v>
      </c>
      <c r="L25" s="15">
        <v>3.08</v>
      </c>
    </row>
    <row r="26" spans="1:12" ht="18" customHeight="1">
      <c r="A26" s="13">
        <v>14</v>
      </c>
      <c r="B26" s="13">
        <v>35.299999999999997</v>
      </c>
      <c r="C26" s="13">
        <v>14</v>
      </c>
      <c r="D26" s="26">
        <v>16</v>
      </c>
      <c r="E26" s="13">
        <v>15.5</v>
      </c>
      <c r="F26" s="13">
        <v>96</v>
      </c>
      <c r="G26" s="13">
        <v>63</v>
      </c>
      <c r="H26" s="13">
        <v>20</v>
      </c>
      <c r="I26" s="13">
        <v>29</v>
      </c>
      <c r="J26" s="14">
        <v>0</v>
      </c>
      <c r="K26" s="15">
        <v>58.74</v>
      </c>
      <c r="L26" s="15">
        <v>3.57</v>
      </c>
    </row>
    <row r="27" spans="1:12" ht="18" customHeight="1">
      <c r="A27" s="13">
        <v>15</v>
      </c>
      <c r="B27" s="13">
        <v>35.200000000000003</v>
      </c>
      <c r="C27" s="13">
        <v>15.6</v>
      </c>
      <c r="D27" s="14">
        <v>16</v>
      </c>
      <c r="E27" s="13">
        <v>15.2</v>
      </c>
      <c r="F27" s="13">
        <v>91</v>
      </c>
      <c r="G27" s="13">
        <v>59</v>
      </c>
      <c r="H27" s="13">
        <v>34</v>
      </c>
      <c r="I27" s="13">
        <v>34</v>
      </c>
      <c r="J27" s="14">
        <v>0</v>
      </c>
      <c r="K27" s="15">
        <v>55.17</v>
      </c>
      <c r="L27" s="15">
        <v>2.38</v>
      </c>
    </row>
    <row r="28" spans="1:12" ht="18" customHeight="1">
      <c r="A28" s="13">
        <v>16</v>
      </c>
      <c r="B28" s="13">
        <v>35.200000000000003</v>
      </c>
      <c r="C28" s="13">
        <v>16.399999999999999</v>
      </c>
      <c r="D28" s="14">
        <v>17.399999999999999</v>
      </c>
      <c r="E28" s="13">
        <v>16.3</v>
      </c>
      <c r="F28" s="13">
        <v>90</v>
      </c>
      <c r="G28" s="13">
        <v>63</v>
      </c>
      <c r="H28" s="13">
        <v>34</v>
      </c>
      <c r="I28" s="13">
        <v>34</v>
      </c>
      <c r="J28" s="14">
        <v>0</v>
      </c>
      <c r="K28" s="15">
        <v>52.79</v>
      </c>
      <c r="L28" s="15">
        <v>4.3899999999999997</v>
      </c>
    </row>
    <row r="29" spans="1:12" ht="18" customHeight="1">
      <c r="A29" s="13">
        <v>17</v>
      </c>
      <c r="B29" s="13">
        <v>33.6</v>
      </c>
      <c r="C29" s="13">
        <v>17.7</v>
      </c>
      <c r="D29" s="26">
        <v>19</v>
      </c>
      <c r="E29" s="13">
        <v>18</v>
      </c>
      <c r="F29" s="13">
        <v>90</v>
      </c>
      <c r="G29" s="13">
        <v>65</v>
      </c>
      <c r="H29" s="13">
        <v>42</v>
      </c>
      <c r="I29" s="13">
        <v>42</v>
      </c>
      <c r="J29" s="14">
        <v>0</v>
      </c>
      <c r="K29" s="15">
        <v>48.4</v>
      </c>
      <c r="L29" s="15">
        <v>2.6</v>
      </c>
    </row>
    <row r="30" spans="1:12" ht="18" customHeight="1">
      <c r="A30" s="13">
        <v>18</v>
      </c>
      <c r="B30" s="13">
        <v>34</v>
      </c>
      <c r="C30" s="13">
        <v>19.3</v>
      </c>
      <c r="D30" s="14">
        <v>19.600000000000001</v>
      </c>
      <c r="E30" s="13">
        <v>18.8</v>
      </c>
      <c r="F30" s="13">
        <v>92</v>
      </c>
      <c r="G30" s="13">
        <v>62</v>
      </c>
      <c r="H30" s="13">
        <v>40</v>
      </c>
      <c r="I30" s="13">
        <v>40</v>
      </c>
      <c r="J30" s="14">
        <v>0</v>
      </c>
      <c r="K30" s="15">
        <v>45.8</v>
      </c>
      <c r="L30" s="15">
        <v>4.7300000000000004</v>
      </c>
    </row>
    <row r="31" spans="1:12" ht="18" customHeight="1">
      <c r="A31" s="13">
        <v>19</v>
      </c>
      <c r="B31" s="13">
        <v>35.5</v>
      </c>
      <c r="C31" s="13">
        <v>19.5</v>
      </c>
      <c r="D31" s="14">
        <v>20.5</v>
      </c>
      <c r="E31" s="13">
        <v>19.5</v>
      </c>
      <c r="F31" s="13">
        <v>91</v>
      </c>
      <c r="G31" s="13">
        <v>64</v>
      </c>
      <c r="H31" s="13">
        <v>33</v>
      </c>
      <c r="I31" s="13">
        <v>32</v>
      </c>
      <c r="J31" s="14">
        <v>0</v>
      </c>
      <c r="K31" s="15">
        <v>41.07</v>
      </c>
      <c r="L31" s="15">
        <v>5.92</v>
      </c>
    </row>
    <row r="32" spans="1:12" ht="18" customHeight="1">
      <c r="A32" s="13">
        <v>20</v>
      </c>
      <c r="B32" s="13">
        <v>34.799999999999997</v>
      </c>
      <c r="C32" s="13">
        <v>14</v>
      </c>
      <c r="D32" s="14">
        <v>20</v>
      </c>
      <c r="E32" s="13">
        <v>18.5</v>
      </c>
      <c r="F32" s="13">
        <v>87</v>
      </c>
      <c r="G32" s="13">
        <v>68</v>
      </c>
      <c r="H32" s="13">
        <v>39</v>
      </c>
      <c r="I32" s="13">
        <v>39</v>
      </c>
      <c r="J32" s="14">
        <v>0</v>
      </c>
      <c r="K32" s="15">
        <v>35.15</v>
      </c>
      <c r="L32" s="15">
        <v>4.0599999999999996</v>
      </c>
    </row>
    <row r="33" spans="1:15" ht="18" customHeight="1">
      <c r="A33" s="13">
        <v>21</v>
      </c>
      <c r="B33" s="13">
        <v>37.700000000000003</v>
      </c>
      <c r="C33" s="13">
        <v>19.5</v>
      </c>
      <c r="D33" s="14">
        <v>22</v>
      </c>
      <c r="E33" s="13">
        <v>20.5</v>
      </c>
      <c r="F33" s="13">
        <v>87</v>
      </c>
      <c r="G33" s="13">
        <v>63</v>
      </c>
      <c r="H33" s="13">
        <v>43</v>
      </c>
      <c r="I33" s="13">
        <v>42</v>
      </c>
      <c r="J33" s="14">
        <v>0</v>
      </c>
      <c r="K33" s="15">
        <v>31.09</v>
      </c>
      <c r="L33" s="15">
        <v>4.8899999999999997</v>
      </c>
    </row>
    <row r="34" spans="1:15" ht="18" customHeight="1">
      <c r="A34" s="13">
        <v>22</v>
      </c>
      <c r="B34" s="5">
        <v>34.200000000000003</v>
      </c>
      <c r="C34" s="13">
        <v>21.6</v>
      </c>
      <c r="D34" s="14">
        <v>22.5</v>
      </c>
      <c r="E34" s="13">
        <v>21</v>
      </c>
      <c r="F34" s="13">
        <v>88</v>
      </c>
      <c r="G34" s="13">
        <v>64</v>
      </c>
      <c r="H34" s="13">
        <v>49</v>
      </c>
      <c r="I34" s="13">
        <v>43</v>
      </c>
      <c r="J34" s="14">
        <v>0</v>
      </c>
      <c r="K34" s="15">
        <v>26.2</v>
      </c>
      <c r="L34" s="15">
        <v>3.17</v>
      </c>
    </row>
    <row r="35" spans="1:15" ht="18" customHeight="1">
      <c r="A35" s="13">
        <v>23</v>
      </c>
      <c r="B35" s="13">
        <v>35.6</v>
      </c>
      <c r="C35" s="13">
        <v>21.3</v>
      </c>
      <c r="D35" s="26">
        <v>22</v>
      </c>
      <c r="E35" s="13">
        <v>20.5</v>
      </c>
      <c r="F35" s="13">
        <v>87</v>
      </c>
      <c r="G35" s="13">
        <v>67</v>
      </c>
      <c r="H35" s="13">
        <v>34</v>
      </c>
      <c r="I35" s="13">
        <v>36</v>
      </c>
      <c r="J35" s="14">
        <v>0</v>
      </c>
      <c r="K35" s="15">
        <v>23.03</v>
      </c>
      <c r="L35" s="15">
        <v>4.38</v>
      </c>
      <c r="N35" t="s">
        <v>20</v>
      </c>
    </row>
    <row r="36" spans="1:15" ht="18" customHeight="1">
      <c r="A36" s="13">
        <v>24</v>
      </c>
      <c r="B36" s="13">
        <v>33.6</v>
      </c>
      <c r="C36" s="13">
        <v>22.2</v>
      </c>
      <c r="D36" s="14">
        <v>22.4</v>
      </c>
      <c r="E36" s="13">
        <v>20.9</v>
      </c>
      <c r="F36" s="19">
        <v>87</v>
      </c>
      <c r="G36" s="13">
        <v>71</v>
      </c>
      <c r="H36" s="13">
        <v>48</v>
      </c>
      <c r="I36" s="13">
        <v>49</v>
      </c>
      <c r="J36" s="14">
        <v>0</v>
      </c>
      <c r="K36" s="15">
        <v>18.649999999999999</v>
      </c>
      <c r="L36" s="15">
        <v>2.91</v>
      </c>
    </row>
    <row r="37" spans="1:15" ht="18" customHeight="1">
      <c r="A37" s="13">
        <v>25</v>
      </c>
      <c r="B37" s="5">
        <v>31.5</v>
      </c>
      <c r="C37" s="13">
        <v>22.8</v>
      </c>
      <c r="D37" s="14">
        <v>23.8</v>
      </c>
      <c r="E37" s="13">
        <v>18.7</v>
      </c>
      <c r="F37" s="13">
        <v>59</v>
      </c>
      <c r="G37" s="13">
        <v>48</v>
      </c>
      <c r="H37" s="13">
        <v>42</v>
      </c>
      <c r="I37" s="13">
        <v>42</v>
      </c>
      <c r="J37" s="14">
        <v>0</v>
      </c>
      <c r="K37" s="15">
        <v>15.74</v>
      </c>
      <c r="L37" s="15">
        <v>4.8099999999999996</v>
      </c>
    </row>
    <row r="38" spans="1:15" ht="18" customHeight="1">
      <c r="A38" s="13">
        <v>26</v>
      </c>
      <c r="B38" s="13">
        <v>29.5</v>
      </c>
      <c r="C38" s="13">
        <v>22.8</v>
      </c>
      <c r="D38" s="14">
        <v>22.6</v>
      </c>
      <c r="E38" s="13">
        <v>18.600000000000001</v>
      </c>
      <c r="F38" s="13">
        <v>66</v>
      </c>
      <c r="G38" s="13">
        <v>87</v>
      </c>
      <c r="H38" s="13">
        <v>57</v>
      </c>
      <c r="I38" s="13">
        <v>57</v>
      </c>
      <c r="J38" s="14">
        <v>0</v>
      </c>
      <c r="K38" s="15">
        <v>10.93</v>
      </c>
      <c r="L38" s="15">
        <v>5.41</v>
      </c>
    </row>
    <row r="39" spans="1:15" ht="18" customHeight="1">
      <c r="A39" s="13">
        <v>27</v>
      </c>
      <c r="B39" s="13">
        <v>30</v>
      </c>
      <c r="C39" s="13">
        <v>17.5</v>
      </c>
      <c r="D39" s="14">
        <v>20</v>
      </c>
      <c r="E39" s="13">
        <v>17</v>
      </c>
      <c r="F39" s="13">
        <v>73</v>
      </c>
      <c r="G39" s="13">
        <v>66</v>
      </c>
      <c r="H39" s="13">
        <v>46</v>
      </c>
      <c r="I39" s="13">
        <v>44</v>
      </c>
      <c r="J39" s="14">
        <v>0</v>
      </c>
      <c r="K39" s="15" t="s">
        <v>34</v>
      </c>
      <c r="L39" s="15">
        <v>6.58</v>
      </c>
      <c r="O39" s="25"/>
    </row>
    <row r="40" spans="1:15" ht="18" customHeight="1">
      <c r="A40" s="13">
        <v>28</v>
      </c>
      <c r="B40" s="13">
        <v>30.8</v>
      </c>
      <c r="C40" s="13">
        <v>14.5</v>
      </c>
      <c r="D40" s="14">
        <v>21</v>
      </c>
      <c r="E40" s="13">
        <v>19.5</v>
      </c>
      <c r="F40" s="13">
        <v>87</v>
      </c>
      <c r="G40" s="13">
        <v>73</v>
      </c>
      <c r="H40" s="13">
        <v>50</v>
      </c>
      <c r="I40" s="13">
        <v>45</v>
      </c>
      <c r="J40" s="14">
        <v>0</v>
      </c>
      <c r="K40" s="15">
        <v>67.77</v>
      </c>
      <c r="L40" s="15">
        <v>2.62</v>
      </c>
    </row>
    <row r="41" spans="1:15" ht="18" customHeight="1">
      <c r="A41" s="13">
        <v>29</v>
      </c>
      <c r="B41" s="13">
        <v>33.5</v>
      </c>
      <c r="C41" s="13">
        <v>18</v>
      </c>
      <c r="D41" s="14">
        <v>20</v>
      </c>
      <c r="E41" s="13">
        <v>18</v>
      </c>
      <c r="F41" s="13">
        <v>81</v>
      </c>
      <c r="G41" s="13">
        <v>79</v>
      </c>
      <c r="H41" s="13">
        <v>39</v>
      </c>
      <c r="I41" s="13">
        <v>31</v>
      </c>
      <c r="J41" s="14">
        <v>0</v>
      </c>
      <c r="K41" s="15">
        <v>65.150000000000006</v>
      </c>
      <c r="L41" s="15">
        <v>5.75</v>
      </c>
    </row>
    <row r="42" spans="1:15" ht="18" customHeight="1">
      <c r="A42" s="13">
        <v>30</v>
      </c>
      <c r="B42" s="13"/>
      <c r="C42" s="13"/>
      <c r="D42" s="14"/>
      <c r="E42" s="13"/>
      <c r="F42" s="13"/>
      <c r="G42" s="13"/>
      <c r="H42" s="13"/>
      <c r="I42" s="13"/>
      <c r="J42" s="14"/>
      <c r="K42" s="15"/>
      <c r="L42" s="15"/>
    </row>
    <row r="43" spans="1:15" ht="18" customHeight="1">
      <c r="A43" s="13">
        <v>31</v>
      </c>
      <c r="B43" s="13"/>
      <c r="C43" s="13"/>
      <c r="D43" s="13"/>
      <c r="E43" s="19"/>
      <c r="F43" s="13"/>
      <c r="G43" s="13"/>
      <c r="H43" s="13"/>
      <c r="I43" s="13"/>
      <c r="J43" s="14"/>
      <c r="K43" s="20"/>
      <c r="L43" s="15"/>
    </row>
    <row r="44" spans="1:15" ht="18" customHeight="1">
      <c r="A44" s="17" t="s">
        <v>14</v>
      </c>
      <c r="B44" s="13">
        <f>SUM(B13:B43)</f>
        <v>945.7</v>
      </c>
      <c r="C44" s="13">
        <f t="shared" ref="C44:L44" si="0">SUM(C13:C43)</f>
        <v>487.10000000000008</v>
      </c>
      <c r="D44" s="13">
        <f t="shared" si="0"/>
        <v>537.70000000000005</v>
      </c>
      <c r="E44" s="13">
        <f>SUM(E13:E43)</f>
        <v>487</v>
      </c>
      <c r="F44" s="18">
        <f>SUM(F13:F43)</f>
        <v>2528</v>
      </c>
      <c r="G44" s="18">
        <f>SUM(G13:G43)</f>
        <v>1920</v>
      </c>
      <c r="H44" s="18">
        <f t="shared" si="0"/>
        <v>1125</v>
      </c>
      <c r="I44" s="18">
        <f t="shared" si="0"/>
        <v>1144</v>
      </c>
      <c r="J44" s="14">
        <f>SUM(J13:J43)</f>
        <v>0</v>
      </c>
      <c r="K44" s="15" t="s">
        <v>16</v>
      </c>
      <c r="L44" s="15">
        <f t="shared" si="0"/>
        <v>116.85</v>
      </c>
    </row>
    <row r="45" spans="1:15" ht="18" customHeight="1">
      <c r="A45" s="17" t="s">
        <v>15</v>
      </c>
      <c r="B45" s="14">
        <f t="shared" ref="B45:I45" si="1">B44/29</f>
        <v>32.610344827586211</v>
      </c>
      <c r="C45" s="14">
        <f t="shared" si="1"/>
        <v>16.796551724137935</v>
      </c>
      <c r="D45" s="14">
        <f t="shared" si="1"/>
        <v>18.54137931034483</v>
      </c>
      <c r="E45" s="14">
        <f t="shared" si="1"/>
        <v>16.793103448275861</v>
      </c>
      <c r="F45" s="15">
        <f t="shared" si="1"/>
        <v>87.172413793103445</v>
      </c>
      <c r="G45" s="15">
        <f t="shared" si="1"/>
        <v>66.206896551724142</v>
      </c>
      <c r="H45" s="15">
        <f t="shared" si="1"/>
        <v>38.793103448275865</v>
      </c>
      <c r="I45" s="15">
        <f t="shared" si="1"/>
        <v>39.448275862068968</v>
      </c>
      <c r="J45" s="14">
        <f>J44/1</f>
        <v>0</v>
      </c>
      <c r="K45" s="15" t="s">
        <v>16</v>
      </c>
      <c r="L45" s="15">
        <f>L44/29</f>
        <v>4.0293103448275858</v>
      </c>
    </row>
    <row r="46" spans="1:15" ht="18" customHeight="1">
      <c r="A46" s="24" t="s">
        <v>25</v>
      </c>
      <c r="B46" s="21"/>
      <c r="C46" s="21"/>
      <c r="D46" s="21"/>
      <c r="E46" s="21"/>
      <c r="F46" s="21"/>
      <c r="G46" s="21"/>
      <c r="H46" s="21"/>
      <c r="I46" s="21"/>
      <c r="J46" s="21"/>
      <c r="K46" s="23"/>
    </row>
    <row r="53" spans="5:9" ht="18" customHeight="1">
      <c r="E53" s="22"/>
      <c r="F53" s="22"/>
      <c r="G53" s="22"/>
      <c r="H53" s="22"/>
      <c r="I53" s="22"/>
    </row>
  </sheetData>
  <mergeCells count="12">
    <mergeCell ref="H11:H12"/>
    <mergeCell ref="I11:I12"/>
    <mergeCell ref="I1:L1"/>
    <mergeCell ref="A9:A12"/>
    <mergeCell ref="B9:E9"/>
    <mergeCell ref="F9:I10"/>
    <mergeCell ref="K9:L9"/>
    <mergeCell ref="D10:E10"/>
    <mergeCell ref="K10:K12"/>
    <mergeCell ref="L10:L12"/>
    <mergeCell ref="F11:F12"/>
    <mergeCell ref="G11:G12"/>
  </mergeCells>
  <pageMargins left="0.47" right="0.38" top="0.33" bottom="0.19685039370078741" header="0.23622047244094491" footer="0.1574803149606299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3"/>
  <sheetViews>
    <sheetView topLeftCell="A25" workbookViewId="0">
      <selection activeCell="I45" sqref="I45"/>
    </sheetView>
  </sheetViews>
  <sheetFormatPr defaultRowHeight="18" customHeight="1"/>
  <cols>
    <col min="1" max="1" width="5.7109375" customWidth="1"/>
    <col min="2" max="2" width="6.42578125" customWidth="1"/>
    <col min="3" max="3" width="5.85546875" customWidth="1"/>
    <col min="4" max="5" width="6.42578125" customWidth="1"/>
    <col min="6" max="6" width="7.140625" customWidth="1"/>
    <col min="7" max="7" width="7.5703125" customWidth="1"/>
    <col min="8" max="8" width="7.7109375" customWidth="1"/>
    <col min="9" max="9" width="7.85546875" customWidth="1"/>
    <col min="11" max="11" width="14.42578125" customWidth="1"/>
  </cols>
  <sheetData>
    <row r="1" spans="1:13" ht="18" customHeight="1">
      <c r="A1" s="1"/>
      <c r="B1" s="2"/>
      <c r="C1" s="1"/>
      <c r="D1" s="1"/>
      <c r="E1" s="1"/>
      <c r="F1" s="1"/>
      <c r="G1" s="1"/>
      <c r="H1" s="1"/>
      <c r="I1" s="63" t="s">
        <v>19</v>
      </c>
      <c r="J1" s="63"/>
      <c r="K1" s="63"/>
      <c r="L1" s="63"/>
      <c r="M1" s="1"/>
    </row>
    <row r="2" spans="1:13" ht="18" customHeight="1">
      <c r="A2" s="1"/>
      <c r="B2" s="2"/>
      <c r="C2" s="1"/>
      <c r="D2" s="1"/>
      <c r="E2" s="1"/>
      <c r="F2" s="1"/>
      <c r="G2" s="1" t="s">
        <v>35</v>
      </c>
      <c r="H2" s="1"/>
      <c r="I2" s="1"/>
      <c r="J2" s="1"/>
      <c r="K2" s="3"/>
      <c r="L2" s="3"/>
    </row>
    <row r="3" spans="1:13" ht="18" customHeight="1">
      <c r="A3" s="1" t="s">
        <v>29</v>
      </c>
      <c r="B3" s="2"/>
      <c r="C3" s="1"/>
      <c r="D3" s="1"/>
      <c r="E3" s="1"/>
      <c r="F3" s="1"/>
      <c r="G3" s="1"/>
      <c r="H3" s="1"/>
      <c r="I3" s="1"/>
      <c r="J3" s="1"/>
      <c r="K3" s="3"/>
      <c r="L3" s="3"/>
      <c r="M3" t="s">
        <v>17</v>
      </c>
    </row>
    <row r="4" spans="1:13" ht="18" customHeight="1">
      <c r="A4" s="1"/>
      <c r="B4" s="2"/>
      <c r="C4" s="1"/>
      <c r="D4" s="1"/>
      <c r="E4" s="1"/>
      <c r="F4" s="1"/>
      <c r="G4" s="1"/>
      <c r="H4" s="1"/>
      <c r="I4" s="1"/>
      <c r="J4" s="1"/>
      <c r="K4" s="3"/>
      <c r="L4" s="3"/>
    </row>
    <row r="5" spans="1:13" ht="18" customHeight="1">
      <c r="A5" s="1" t="s">
        <v>21</v>
      </c>
      <c r="B5" s="2"/>
      <c r="C5" s="1"/>
      <c r="D5" s="1"/>
      <c r="E5" s="1"/>
      <c r="F5" s="1"/>
      <c r="G5" s="1"/>
      <c r="H5" s="1"/>
      <c r="I5" s="1"/>
      <c r="J5" s="1"/>
      <c r="K5" s="3"/>
      <c r="L5" s="3"/>
    </row>
    <row r="6" spans="1:13" ht="18" customHeight="1">
      <c r="A6" s="1" t="s">
        <v>26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ht="18" customHeight="1">
      <c r="A7" s="1" t="s">
        <v>36</v>
      </c>
      <c r="B7" s="2"/>
      <c r="C7" s="1"/>
      <c r="D7" s="1"/>
      <c r="E7" s="1"/>
      <c r="F7" s="1"/>
      <c r="G7" s="1"/>
      <c r="H7" s="1"/>
      <c r="I7" s="1"/>
      <c r="J7" s="1"/>
      <c r="K7" s="3"/>
      <c r="L7" s="3"/>
    </row>
    <row r="8" spans="1:13" ht="18" customHeight="1">
      <c r="A8" s="4"/>
      <c r="B8" s="5"/>
      <c r="C8" s="4"/>
      <c r="D8" s="4"/>
      <c r="E8" s="4"/>
      <c r="F8" s="4"/>
      <c r="G8" s="4"/>
      <c r="H8" s="4"/>
      <c r="I8" s="4"/>
      <c r="J8" s="4"/>
      <c r="K8" s="6"/>
      <c r="L8" s="6"/>
    </row>
    <row r="9" spans="1:13" ht="18" customHeight="1">
      <c r="A9" s="52" t="s">
        <v>0</v>
      </c>
      <c r="B9" s="55" t="s">
        <v>18</v>
      </c>
      <c r="C9" s="55"/>
      <c r="D9" s="55"/>
      <c r="E9" s="56"/>
      <c r="F9" s="57" t="s">
        <v>1</v>
      </c>
      <c r="G9" s="58"/>
      <c r="H9" s="58"/>
      <c r="I9" s="59"/>
      <c r="J9" s="28" t="s">
        <v>2</v>
      </c>
      <c r="K9" s="64" t="s">
        <v>3</v>
      </c>
      <c r="L9" s="56"/>
    </row>
    <row r="10" spans="1:13" ht="18" customHeight="1">
      <c r="A10" s="53"/>
      <c r="B10" s="28"/>
      <c r="C10" s="28"/>
      <c r="D10" s="64" t="s">
        <v>4</v>
      </c>
      <c r="E10" s="56"/>
      <c r="F10" s="60"/>
      <c r="G10" s="61"/>
      <c r="H10" s="61"/>
      <c r="I10" s="62"/>
      <c r="J10" s="29" t="s">
        <v>5</v>
      </c>
      <c r="K10" s="65" t="s">
        <v>6</v>
      </c>
      <c r="L10" s="65" t="s">
        <v>7</v>
      </c>
    </row>
    <row r="11" spans="1:13" ht="18" customHeight="1">
      <c r="A11" s="53"/>
      <c r="B11" s="29" t="s">
        <v>8</v>
      </c>
      <c r="C11" s="29" t="s">
        <v>9</v>
      </c>
      <c r="D11" s="28" t="s">
        <v>10</v>
      </c>
      <c r="E11" s="31" t="s">
        <v>10</v>
      </c>
      <c r="F11" s="52" t="s">
        <v>4</v>
      </c>
      <c r="G11" s="52" t="s">
        <v>22</v>
      </c>
      <c r="H11" s="52" t="s">
        <v>23</v>
      </c>
      <c r="I11" s="52" t="s">
        <v>24</v>
      </c>
      <c r="J11" s="29" t="s">
        <v>11</v>
      </c>
      <c r="K11" s="66"/>
      <c r="L11" s="66"/>
    </row>
    <row r="12" spans="1:13" ht="18" customHeight="1">
      <c r="A12" s="54"/>
      <c r="B12" s="30"/>
      <c r="C12" s="30"/>
      <c r="D12" s="30" t="s">
        <v>12</v>
      </c>
      <c r="E12" s="11" t="s">
        <v>13</v>
      </c>
      <c r="F12" s="54"/>
      <c r="G12" s="54"/>
      <c r="H12" s="54"/>
      <c r="I12" s="54"/>
      <c r="J12" s="12"/>
      <c r="K12" s="67"/>
      <c r="L12" s="67"/>
    </row>
    <row r="13" spans="1:13" ht="18" customHeight="1">
      <c r="A13" s="13">
        <v>1</v>
      </c>
      <c r="B13" s="13">
        <v>33.4</v>
      </c>
      <c r="C13" s="13">
        <v>18.5</v>
      </c>
      <c r="D13" s="14">
        <v>19.399999999999999</v>
      </c>
      <c r="E13" s="13">
        <v>16.600000000000001</v>
      </c>
      <c r="F13" s="30">
        <v>74</v>
      </c>
      <c r="G13" s="30">
        <v>69</v>
      </c>
      <c r="H13" s="30">
        <v>40</v>
      </c>
      <c r="I13" s="30">
        <v>31</v>
      </c>
      <c r="J13" s="14">
        <v>0</v>
      </c>
      <c r="K13" s="15">
        <v>59.4</v>
      </c>
      <c r="L13" s="15">
        <v>5.31</v>
      </c>
    </row>
    <row r="14" spans="1:13" ht="18" customHeight="1">
      <c r="A14" s="13">
        <v>2</v>
      </c>
      <c r="B14" s="13">
        <v>33.799999999999997</v>
      </c>
      <c r="C14" s="13">
        <v>17</v>
      </c>
      <c r="D14" s="26">
        <v>18</v>
      </c>
      <c r="E14" s="13">
        <v>16.2</v>
      </c>
      <c r="F14" s="13">
        <v>82</v>
      </c>
      <c r="G14" s="13">
        <v>70</v>
      </c>
      <c r="H14" s="13">
        <v>41</v>
      </c>
      <c r="I14" s="13">
        <v>31</v>
      </c>
      <c r="J14" s="14">
        <v>0</v>
      </c>
      <c r="K14" s="15">
        <v>54.09</v>
      </c>
      <c r="L14" s="15">
        <v>4.55</v>
      </c>
    </row>
    <row r="15" spans="1:13" ht="18" customHeight="1">
      <c r="A15" s="13">
        <v>3</v>
      </c>
      <c r="B15" s="13">
        <v>34.200000000000003</v>
      </c>
      <c r="C15" s="13">
        <v>17.399999999999999</v>
      </c>
      <c r="D15" s="14">
        <v>18.399999999999999</v>
      </c>
      <c r="E15" s="13">
        <v>16.899999999999999</v>
      </c>
      <c r="F15" s="13">
        <v>86</v>
      </c>
      <c r="G15" s="13">
        <v>55</v>
      </c>
      <c r="H15" s="13">
        <v>32</v>
      </c>
      <c r="I15" s="13">
        <v>32</v>
      </c>
      <c r="J15" s="14">
        <v>0</v>
      </c>
      <c r="K15" s="15">
        <v>49.54</v>
      </c>
      <c r="L15" s="15">
        <v>2.99</v>
      </c>
    </row>
    <row r="16" spans="1:13" ht="18" customHeight="1">
      <c r="A16" s="13">
        <v>4</v>
      </c>
      <c r="B16" s="13">
        <v>35</v>
      </c>
      <c r="C16" s="13">
        <v>18.899999999999999</v>
      </c>
      <c r="D16" s="14">
        <v>19.600000000000001</v>
      </c>
      <c r="E16" s="13">
        <v>13</v>
      </c>
      <c r="F16" s="13">
        <v>43</v>
      </c>
      <c r="G16" s="13">
        <v>59</v>
      </c>
      <c r="H16" s="13">
        <v>32</v>
      </c>
      <c r="I16" s="13">
        <v>32</v>
      </c>
      <c r="J16" s="14">
        <v>0</v>
      </c>
      <c r="K16" s="16">
        <v>46.55</v>
      </c>
      <c r="L16" s="15">
        <v>4.17</v>
      </c>
    </row>
    <row r="17" spans="1:12" ht="18" customHeight="1">
      <c r="A17" s="13">
        <v>5</v>
      </c>
      <c r="B17" s="13">
        <v>35.700000000000003</v>
      </c>
      <c r="C17" s="13">
        <v>20</v>
      </c>
      <c r="D17" s="14">
        <v>21</v>
      </c>
      <c r="E17" s="13">
        <v>19.5</v>
      </c>
      <c r="F17" s="13">
        <v>87</v>
      </c>
      <c r="G17" s="19">
        <v>62</v>
      </c>
      <c r="H17" s="13">
        <v>33</v>
      </c>
      <c r="I17" s="13">
        <v>33</v>
      </c>
      <c r="J17" s="14">
        <v>0</v>
      </c>
      <c r="K17" s="15">
        <v>42.38</v>
      </c>
      <c r="L17" s="15">
        <v>5.35</v>
      </c>
    </row>
    <row r="18" spans="1:12" ht="18" customHeight="1">
      <c r="A18" s="13">
        <v>6</v>
      </c>
      <c r="B18" s="13">
        <v>35.6</v>
      </c>
      <c r="C18" s="13">
        <v>20.5</v>
      </c>
      <c r="D18" s="14">
        <v>21.5</v>
      </c>
      <c r="E18" s="13">
        <v>19.5</v>
      </c>
      <c r="F18" s="13">
        <v>87</v>
      </c>
      <c r="G18" s="13">
        <v>67</v>
      </c>
      <c r="H18" s="13">
        <v>37</v>
      </c>
      <c r="I18" s="13">
        <v>42</v>
      </c>
      <c r="J18" s="14">
        <v>0</v>
      </c>
      <c r="K18" s="15">
        <v>37.03</v>
      </c>
      <c r="L18" s="15">
        <v>2.16</v>
      </c>
    </row>
    <row r="19" spans="1:12" ht="18" customHeight="1">
      <c r="A19" s="13">
        <v>7</v>
      </c>
      <c r="B19" s="13">
        <v>37.200000000000003</v>
      </c>
      <c r="C19" s="13">
        <v>21.7</v>
      </c>
      <c r="D19" s="14">
        <v>23.6</v>
      </c>
      <c r="E19" s="13">
        <v>21.9</v>
      </c>
      <c r="F19" s="13">
        <v>86</v>
      </c>
      <c r="G19" s="13">
        <v>57</v>
      </c>
      <c r="H19" s="13">
        <v>36</v>
      </c>
      <c r="I19" s="13">
        <v>36</v>
      </c>
      <c r="J19" s="14">
        <v>0</v>
      </c>
      <c r="K19" s="15">
        <v>34.869999999999997</v>
      </c>
      <c r="L19" s="15">
        <v>6.17</v>
      </c>
    </row>
    <row r="20" spans="1:12" ht="18" customHeight="1">
      <c r="A20" s="13">
        <v>8</v>
      </c>
      <c r="B20" s="13">
        <v>37.5</v>
      </c>
      <c r="C20" s="13">
        <v>22.6</v>
      </c>
      <c r="D20" s="26">
        <v>24</v>
      </c>
      <c r="E20" s="13">
        <v>22</v>
      </c>
      <c r="F20" s="13">
        <v>83</v>
      </c>
      <c r="G20" s="13">
        <v>49</v>
      </c>
      <c r="H20" s="13">
        <v>50</v>
      </c>
      <c r="I20" s="13">
        <v>49</v>
      </c>
      <c r="J20" s="14">
        <v>0</v>
      </c>
      <c r="K20" s="15">
        <v>28.7</v>
      </c>
      <c r="L20" s="15">
        <v>7.3</v>
      </c>
    </row>
    <row r="21" spans="1:12" ht="18" customHeight="1">
      <c r="A21" s="13">
        <v>9</v>
      </c>
      <c r="B21" s="13">
        <v>38.4</v>
      </c>
      <c r="C21" s="13">
        <v>19.899999999999999</v>
      </c>
      <c r="D21" s="14">
        <v>21.5</v>
      </c>
      <c r="E21" s="13">
        <v>19.5</v>
      </c>
      <c r="F21" s="13">
        <v>82</v>
      </c>
      <c r="G21" s="13">
        <v>37</v>
      </c>
      <c r="H21" s="13">
        <v>28</v>
      </c>
      <c r="I21" s="13">
        <v>27</v>
      </c>
      <c r="J21" s="14">
        <v>0</v>
      </c>
      <c r="K21" s="15">
        <v>21.4</v>
      </c>
      <c r="L21" s="15">
        <v>4.01</v>
      </c>
    </row>
    <row r="22" spans="1:12" ht="18" customHeight="1">
      <c r="A22" s="13">
        <v>10</v>
      </c>
      <c r="B22" s="13">
        <v>37.299999999999997</v>
      </c>
      <c r="C22" s="13">
        <v>20.2</v>
      </c>
      <c r="D22" s="14">
        <v>20.6</v>
      </c>
      <c r="E22" s="13">
        <v>19.2</v>
      </c>
      <c r="F22" s="13">
        <v>87</v>
      </c>
      <c r="G22" s="13">
        <v>82</v>
      </c>
      <c r="H22" s="13">
        <v>34</v>
      </c>
      <c r="I22" s="13">
        <v>34</v>
      </c>
      <c r="J22" s="14">
        <v>0</v>
      </c>
      <c r="K22" s="15">
        <v>17.39</v>
      </c>
      <c r="L22" s="15">
        <v>3.8</v>
      </c>
    </row>
    <row r="23" spans="1:12" ht="18" customHeight="1">
      <c r="A23" s="13">
        <v>11</v>
      </c>
      <c r="B23" s="13">
        <v>36.799999999999997</v>
      </c>
      <c r="C23" s="13">
        <v>20.8</v>
      </c>
      <c r="D23" s="14">
        <v>21.5</v>
      </c>
      <c r="E23" s="13">
        <v>19.600000000000001</v>
      </c>
      <c r="F23" s="13">
        <v>84</v>
      </c>
      <c r="G23" s="13">
        <v>52</v>
      </c>
      <c r="H23" s="13">
        <v>35</v>
      </c>
      <c r="I23" s="13">
        <v>34</v>
      </c>
      <c r="J23" s="14">
        <v>0</v>
      </c>
      <c r="K23" s="15">
        <v>13.59</v>
      </c>
      <c r="L23" s="15">
        <v>4.6500000000000004</v>
      </c>
    </row>
    <row r="24" spans="1:12" ht="18" customHeight="1">
      <c r="A24" s="13">
        <v>12</v>
      </c>
      <c r="B24" s="13">
        <v>35.5</v>
      </c>
      <c r="C24" s="13">
        <v>21.8</v>
      </c>
      <c r="D24" s="27">
        <v>26.5</v>
      </c>
      <c r="E24" s="13">
        <v>23</v>
      </c>
      <c r="F24" s="13">
        <v>74</v>
      </c>
      <c r="G24" s="13">
        <v>65</v>
      </c>
      <c r="H24" s="13">
        <v>44</v>
      </c>
      <c r="I24" s="13">
        <v>44</v>
      </c>
      <c r="J24" s="14">
        <v>0</v>
      </c>
      <c r="K24" s="15" t="s">
        <v>37</v>
      </c>
      <c r="L24" s="15">
        <v>4.24</v>
      </c>
    </row>
    <row r="25" spans="1:12" ht="18" customHeight="1">
      <c r="A25" s="13">
        <v>13</v>
      </c>
      <c r="B25" s="13">
        <v>37.299999999999997</v>
      </c>
      <c r="C25" s="13">
        <v>24</v>
      </c>
      <c r="D25" s="14">
        <v>26</v>
      </c>
      <c r="E25" s="13">
        <v>23.5</v>
      </c>
      <c r="F25" s="13">
        <v>81</v>
      </c>
      <c r="G25" s="13">
        <v>57</v>
      </c>
      <c r="H25" s="13">
        <v>37</v>
      </c>
      <c r="I25" s="13">
        <v>35</v>
      </c>
      <c r="J25" s="14">
        <v>0</v>
      </c>
      <c r="K25" s="15">
        <v>27.17</v>
      </c>
      <c r="L25" s="15">
        <v>6.87</v>
      </c>
    </row>
    <row r="26" spans="1:12" ht="18" customHeight="1">
      <c r="A26" s="13">
        <v>14</v>
      </c>
      <c r="B26" s="13">
        <v>38.200000000000003</v>
      </c>
      <c r="C26" s="13">
        <v>22.5</v>
      </c>
      <c r="D26" s="14">
        <v>24.5</v>
      </c>
      <c r="E26" s="13">
        <v>21.2</v>
      </c>
      <c r="F26" s="13">
        <v>74</v>
      </c>
      <c r="G26" s="13">
        <v>42</v>
      </c>
      <c r="H26" s="13">
        <v>35</v>
      </c>
      <c r="I26" s="13">
        <v>35</v>
      </c>
      <c r="J26" s="14">
        <v>0</v>
      </c>
      <c r="K26" s="15">
        <v>20.3</v>
      </c>
      <c r="L26" s="15">
        <v>5.1100000000000003</v>
      </c>
    </row>
    <row r="27" spans="1:12" ht="18" customHeight="1">
      <c r="A27" s="13">
        <v>15</v>
      </c>
      <c r="B27" s="13">
        <v>39</v>
      </c>
      <c r="C27" s="13">
        <v>23.2</v>
      </c>
      <c r="D27" s="14">
        <v>24.4</v>
      </c>
      <c r="E27" s="13">
        <v>21.8</v>
      </c>
      <c r="F27" s="13">
        <v>78</v>
      </c>
      <c r="G27" s="13">
        <v>42</v>
      </c>
      <c r="H27" s="13">
        <v>35</v>
      </c>
      <c r="I27" s="13">
        <v>27</v>
      </c>
      <c r="J27" s="14">
        <v>0</v>
      </c>
      <c r="K27" s="15">
        <v>15.19</v>
      </c>
      <c r="L27" s="15">
        <v>5.4</v>
      </c>
    </row>
    <row r="28" spans="1:12" ht="18" customHeight="1">
      <c r="A28" s="13">
        <v>16</v>
      </c>
      <c r="B28" s="13">
        <v>38.4</v>
      </c>
      <c r="C28" s="13">
        <v>22.5</v>
      </c>
      <c r="D28" s="14">
        <v>24.7</v>
      </c>
      <c r="E28" s="13">
        <v>21.9</v>
      </c>
      <c r="F28" s="13">
        <v>77</v>
      </c>
      <c r="G28" s="13">
        <v>39</v>
      </c>
      <c r="H28" s="13">
        <v>23</v>
      </c>
      <c r="I28" s="13">
        <v>23</v>
      </c>
      <c r="J28" s="14">
        <v>0</v>
      </c>
      <c r="K28" s="15">
        <v>9.7899999999999991</v>
      </c>
      <c r="L28" s="15">
        <v>6.88</v>
      </c>
    </row>
    <row r="29" spans="1:12" ht="18" customHeight="1">
      <c r="A29" s="13">
        <v>17</v>
      </c>
      <c r="B29" s="13">
        <v>38.700000000000003</v>
      </c>
      <c r="C29" s="13">
        <v>21.5</v>
      </c>
      <c r="D29" s="26">
        <v>23</v>
      </c>
      <c r="E29" s="13">
        <v>20.3</v>
      </c>
      <c r="F29" s="13">
        <v>78</v>
      </c>
      <c r="G29" s="13">
        <v>44</v>
      </c>
      <c r="H29" s="13">
        <v>23</v>
      </c>
      <c r="I29" s="13">
        <v>21</v>
      </c>
      <c r="J29" s="14">
        <v>0</v>
      </c>
      <c r="K29" s="15" t="s">
        <v>38</v>
      </c>
      <c r="L29" s="15">
        <v>10.11</v>
      </c>
    </row>
    <row r="30" spans="1:12" ht="18" customHeight="1">
      <c r="A30" s="13">
        <v>18</v>
      </c>
      <c r="B30" s="13">
        <v>38.799999999999997</v>
      </c>
      <c r="C30" s="13">
        <v>21.9</v>
      </c>
      <c r="D30" s="14">
        <v>23.1</v>
      </c>
      <c r="E30" s="13">
        <v>20</v>
      </c>
      <c r="F30" s="13">
        <v>75</v>
      </c>
      <c r="G30" s="13">
        <v>43</v>
      </c>
      <c r="H30" s="13">
        <v>28</v>
      </c>
      <c r="I30" s="13">
        <v>24</v>
      </c>
      <c r="J30" s="14">
        <v>0</v>
      </c>
      <c r="K30" s="15">
        <v>68.08</v>
      </c>
      <c r="L30" s="15">
        <v>7.18</v>
      </c>
    </row>
    <row r="31" spans="1:12" ht="18" customHeight="1">
      <c r="A31" s="13">
        <v>19</v>
      </c>
      <c r="B31" s="13">
        <v>38.5</v>
      </c>
      <c r="C31" s="13">
        <v>21.5</v>
      </c>
      <c r="D31" s="14">
        <v>24</v>
      </c>
      <c r="E31" s="13">
        <v>20.5</v>
      </c>
      <c r="F31" s="13">
        <v>72</v>
      </c>
      <c r="G31" s="13">
        <v>47</v>
      </c>
      <c r="H31" s="13">
        <v>27</v>
      </c>
      <c r="I31" s="13">
        <v>27</v>
      </c>
      <c r="J31" s="14">
        <v>0</v>
      </c>
      <c r="K31" s="15">
        <v>60.9</v>
      </c>
      <c r="L31" s="15">
        <v>6.81</v>
      </c>
    </row>
    <row r="32" spans="1:12" ht="18" customHeight="1">
      <c r="A32" s="13">
        <v>20</v>
      </c>
      <c r="B32" s="13">
        <v>38.6</v>
      </c>
      <c r="C32" s="13">
        <v>22</v>
      </c>
      <c r="D32" s="14">
        <v>24</v>
      </c>
      <c r="E32" s="13">
        <v>21.5</v>
      </c>
      <c r="F32" s="13">
        <v>80</v>
      </c>
      <c r="G32" s="13">
        <v>51</v>
      </c>
      <c r="H32" s="13">
        <v>32</v>
      </c>
      <c r="I32" s="13">
        <v>32</v>
      </c>
      <c r="J32" s="14">
        <v>0</v>
      </c>
      <c r="K32" s="15">
        <v>54.09</v>
      </c>
      <c r="L32" s="15">
        <v>3.77</v>
      </c>
    </row>
    <row r="33" spans="1:15" ht="18" customHeight="1">
      <c r="A33" s="13">
        <v>21</v>
      </c>
      <c r="B33" s="13">
        <v>38.4</v>
      </c>
      <c r="C33" s="13">
        <v>23.8</v>
      </c>
      <c r="D33" s="14">
        <v>27</v>
      </c>
      <c r="E33" s="13">
        <v>23.2</v>
      </c>
      <c r="F33" s="13">
        <v>71</v>
      </c>
      <c r="G33" s="13">
        <v>51</v>
      </c>
      <c r="H33" s="13">
        <v>32</v>
      </c>
      <c r="I33" s="13">
        <v>31</v>
      </c>
      <c r="J33" s="14">
        <v>0</v>
      </c>
      <c r="K33" s="15">
        <v>50.32</v>
      </c>
      <c r="L33" s="15">
        <v>6.96</v>
      </c>
    </row>
    <row r="34" spans="1:15" ht="18" customHeight="1">
      <c r="A34" s="13">
        <v>22</v>
      </c>
      <c r="B34" s="5">
        <v>38.9</v>
      </c>
      <c r="C34" s="13">
        <v>23.3</v>
      </c>
      <c r="D34" s="14">
        <v>27</v>
      </c>
      <c r="E34" s="13">
        <v>21.5</v>
      </c>
      <c r="F34" s="13">
        <v>60</v>
      </c>
      <c r="G34" s="13">
        <v>42</v>
      </c>
      <c r="H34" s="13">
        <v>21</v>
      </c>
      <c r="I34" s="13">
        <v>21</v>
      </c>
      <c r="J34" s="14">
        <v>0</v>
      </c>
      <c r="K34" s="15">
        <v>43.36</v>
      </c>
      <c r="L34" s="15">
        <v>7</v>
      </c>
    </row>
    <row r="35" spans="1:15" ht="18" customHeight="1">
      <c r="A35" s="13">
        <v>23</v>
      </c>
      <c r="B35" s="13">
        <v>38.6</v>
      </c>
      <c r="C35" s="13">
        <v>22.8</v>
      </c>
      <c r="D35" s="14">
        <v>24.4</v>
      </c>
      <c r="E35" s="13">
        <v>20.5</v>
      </c>
      <c r="F35" s="13">
        <v>66</v>
      </c>
      <c r="G35" s="13">
        <v>32</v>
      </c>
      <c r="H35" s="13">
        <v>27</v>
      </c>
      <c r="I35" s="13">
        <v>27</v>
      </c>
      <c r="J35" s="14">
        <v>0</v>
      </c>
      <c r="K35" s="15">
        <v>36.36</v>
      </c>
      <c r="L35" s="15">
        <v>5.93</v>
      </c>
      <c r="N35" t="s">
        <v>20</v>
      </c>
    </row>
    <row r="36" spans="1:15" ht="18" customHeight="1">
      <c r="A36" s="13">
        <v>24</v>
      </c>
      <c r="B36" s="13">
        <v>38.6</v>
      </c>
      <c r="C36" s="13">
        <v>23</v>
      </c>
      <c r="D36" s="14">
        <v>25.2</v>
      </c>
      <c r="E36" s="13">
        <v>21.3</v>
      </c>
      <c r="F36" s="19">
        <v>70</v>
      </c>
      <c r="G36" s="13">
        <v>51</v>
      </c>
      <c r="H36" s="13">
        <v>32</v>
      </c>
      <c r="I36" s="13">
        <v>32</v>
      </c>
      <c r="J36" s="14">
        <v>0</v>
      </c>
      <c r="K36" s="15">
        <v>30.43</v>
      </c>
      <c r="L36" s="15">
        <v>4.37</v>
      </c>
    </row>
    <row r="37" spans="1:15" ht="18" customHeight="1">
      <c r="A37" s="13">
        <v>25</v>
      </c>
      <c r="B37" s="5">
        <v>37</v>
      </c>
      <c r="C37" s="13">
        <v>22.5</v>
      </c>
      <c r="D37" s="14">
        <v>24.5</v>
      </c>
      <c r="E37" s="13">
        <v>21.2</v>
      </c>
      <c r="F37" s="13">
        <v>74</v>
      </c>
      <c r="G37" s="13">
        <v>41</v>
      </c>
      <c r="H37" s="13">
        <v>35</v>
      </c>
      <c r="I37" s="13">
        <v>35</v>
      </c>
      <c r="J37" s="14">
        <v>0</v>
      </c>
      <c r="K37" s="15">
        <v>26.06</v>
      </c>
      <c r="L37" s="15">
        <v>7.46</v>
      </c>
    </row>
    <row r="38" spans="1:15" ht="18" customHeight="1">
      <c r="A38" s="13">
        <v>26</v>
      </c>
      <c r="B38" s="13">
        <v>34.299999999999997</v>
      </c>
      <c r="C38" s="13">
        <v>21.5</v>
      </c>
      <c r="D38" s="14">
        <v>24.5</v>
      </c>
      <c r="E38" s="13">
        <v>20</v>
      </c>
      <c r="F38" s="13">
        <v>65</v>
      </c>
      <c r="G38" s="13">
        <v>53</v>
      </c>
      <c r="H38" s="13">
        <v>40</v>
      </c>
      <c r="I38" s="13">
        <v>36</v>
      </c>
      <c r="J38" s="14">
        <v>0</v>
      </c>
      <c r="K38" s="15">
        <v>18.600000000000001</v>
      </c>
      <c r="L38" s="15">
        <v>3.15</v>
      </c>
    </row>
    <row r="39" spans="1:15" ht="18" customHeight="1">
      <c r="A39" s="13">
        <v>27</v>
      </c>
      <c r="B39" s="13">
        <v>34.200000000000003</v>
      </c>
      <c r="C39" s="13">
        <v>23.5</v>
      </c>
      <c r="D39" s="14">
        <v>25.5</v>
      </c>
      <c r="E39" s="13">
        <v>21.2</v>
      </c>
      <c r="F39" s="13">
        <v>67</v>
      </c>
      <c r="G39" s="13">
        <v>51</v>
      </c>
      <c r="H39" s="13">
        <v>40</v>
      </c>
      <c r="I39" s="13">
        <v>40</v>
      </c>
      <c r="J39" s="14">
        <v>0</v>
      </c>
      <c r="K39" s="15">
        <v>15.45</v>
      </c>
      <c r="L39" s="15">
        <v>5.86</v>
      </c>
      <c r="O39" s="25"/>
    </row>
    <row r="40" spans="1:15" ht="18" customHeight="1">
      <c r="A40" s="13">
        <v>28</v>
      </c>
      <c r="B40" s="13">
        <v>35.6</v>
      </c>
      <c r="C40" s="13">
        <v>23.7</v>
      </c>
      <c r="D40" s="14">
        <v>25</v>
      </c>
      <c r="E40" s="13">
        <v>21.3</v>
      </c>
      <c r="F40" s="13">
        <v>71</v>
      </c>
      <c r="G40" s="13">
        <v>47</v>
      </c>
      <c r="H40" s="13">
        <v>33</v>
      </c>
      <c r="I40" s="13">
        <v>33</v>
      </c>
      <c r="J40" s="14">
        <v>0</v>
      </c>
      <c r="K40" s="15">
        <v>9.59</v>
      </c>
      <c r="L40" s="15">
        <v>7.1</v>
      </c>
    </row>
    <row r="41" spans="1:15" ht="18" customHeight="1">
      <c r="A41" s="13">
        <v>29</v>
      </c>
      <c r="B41" s="13">
        <v>35</v>
      </c>
      <c r="C41" s="13">
        <v>24.5</v>
      </c>
      <c r="D41" s="14">
        <v>24.7</v>
      </c>
      <c r="E41" s="13">
        <v>21</v>
      </c>
      <c r="F41" s="13">
        <v>71</v>
      </c>
      <c r="G41" s="13">
        <v>51</v>
      </c>
      <c r="H41" s="13">
        <v>36</v>
      </c>
      <c r="I41" s="13">
        <v>38</v>
      </c>
      <c r="J41" s="14">
        <v>0</v>
      </c>
      <c r="K41" s="15" t="s">
        <v>39</v>
      </c>
      <c r="L41" s="15">
        <v>9.9600000000000009</v>
      </c>
    </row>
    <row r="42" spans="1:15" ht="18" customHeight="1">
      <c r="A42" s="13">
        <v>30</v>
      </c>
      <c r="B42" s="13">
        <v>32.200000000000003</v>
      </c>
      <c r="C42" s="13">
        <v>24.9</v>
      </c>
      <c r="D42" s="14">
        <v>26.9</v>
      </c>
      <c r="E42" s="13">
        <v>23.1</v>
      </c>
      <c r="F42" s="13">
        <v>71</v>
      </c>
      <c r="G42" s="13">
        <v>56</v>
      </c>
      <c r="H42" s="13">
        <v>34</v>
      </c>
      <c r="I42" s="13">
        <v>34</v>
      </c>
      <c r="J42" s="14">
        <v>0</v>
      </c>
      <c r="K42" s="15">
        <v>72.92</v>
      </c>
      <c r="L42" s="15">
        <v>6.58</v>
      </c>
    </row>
    <row r="43" spans="1:15" ht="18" customHeight="1">
      <c r="A43" s="13">
        <v>31</v>
      </c>
      <c r="B43" s="13">
        <v>38.6</v>
      </c>
      <c r="C43" s="13">
        <v>24</v>
      </c>
      <c r="D43" s="13">
        <v>25.5</v>
      </c>
      <c r="E43" s="19">
        <v>22.5</v>
      </c>
      <c r="F43" s="13">
        <v>76</v>
      </c>
      <c r="G43" s="13">
        <v>53</v>
      </c>
      <c r="H43" s="13">
        <v>37</v>
      </c>
      <c r="I43" s="13">
        <v>37</v>
      </c>
      <c r="J43" s="14">
        <v>0</v>
      </c>
      <c r="K43" s="20">
        <v>66.34</v>
      </c>
      <c r="L43" s="15">
        <v>7.71</v>
      </c>
    </row>
    <row r="44" spans="1:15" ht="18" customHeight="1">
      <c r="A44" s="17" t="s">
        <v>14</v>
      </c>
      <c r="B44" s="13">
        <f>SUM(B13:B43)</f>
        <v>1139.3</v>
      </c>
      <c r="C44" s="13">
        <f t="shared" ref="C44:L44" si="0">SUM(C13:C43)</f>
        <v>675.9</v>
      </c>
      <c r="D44" s="13">
        <f t="shared" si="0"/>
        <v>729.50000000000011</v>
      </c>
      <c r="E44" s="13">
        <f>SUM(E13:E43)</f>
        <v>634.4</v>
      </c>
      <c r="F44" s="18">
        <f>SUM(F13:F43)</f>
        <v>2332</v>
      </c>
      <c r="G44" s="18">
        <f>SUM(G13:G43)</f>
        <v>1617</v>
      </c>
      <c r="H44" s="18">
        <f t="shared" si="0"/>
        <v>1049</v>
      </c>
      <c r="I44" s="18">
        <f t="shared" si="0"/>
        <v>1013</v>
      </c>
      <c r="J44" s="14">
        <f>SUM(J13:J43)</f>
        <v>0</v>
      </c>
      <c r="K44" s="15" t="s">
        <v>16</v>
      </c>
      <c r="L44" s="15">
        <f t="shared" si="0"/>
        <v>178.91000000000005</v>
      </c>
    </row>
    <row r="45" spans="1:15" ht="18" customHeight="1">
      <c r="A45" s="17" t="s">
        <v>15</v>
      </c>
      <c r="B45" s="14">
        <f t="shared" ref="B45:I45" si="1">B44/31</f>
        <v>36.751612903225805</v>
      </c>
      <c r="C45" s="14">
        <f t="shared" si="1"/>
        <v>21.803225806451611</v>
      </c>
      <c r="D45" s="14">
        <f t="shared" si="1"/>
        <v>23.532258064516132</v>
      </c>
      <c r="E45" s="14">
        <f t="shared" si="1"/>
        <v>20.464516129032258</v>
      </c>
      <c r="F45" s="15">
        <f t="shared" si="1"/>
        <v>75.225806451612897</v>
      </c>
      <c r="G45" s="15">
        <f t="shared" si="1"/>
        <v>52.161290322580648</v>
      </c>
      <c r="H45" s="15">
        <f t="shared" si="1"/>
        <v>33.838709677419352</v>
      </c>
      <c r="I45" s="15">
        <f t="shared" si="1"/>
        <v>32.677419354838712</v>
      </c>
      <c r="J45" s="14">
        <f>J44/3</f>
        <v>0</v>
      </c>
      <c r="K45" s="15" t="s">
        <v>16</v>
      </c>
      <c r="L45" s="15">
        <f>L44/31</f>
        <v>5.7712903225806471</v>
      </c>
    </row>
    <row r="46" spans="1:15" ht="18" customHeight="1">
      <c r="A46" s="24" t="s">
        <v>25</v>
      </c>
      <c r="B46" s="21"/>
      <c r="C46" s="21"/>
      <c r="D46" s="21"/>
      <c r="E46" s="21"/>
      <c r="F46" s="21"/>
      <c r="G46" s="21"/>
      <c r="H46" s="21"/>
      <c r="I46" s="21"/>
      <c r="J46" s="21"/>
      <c r="K46" s="23"/>
    </row>
    <row r="53" spans="5:9" ht="18" customHeight="1">
      <c r="E53" s="22"/>
      <c r="F53" s="22"/>
      <c r="G53" s="22"/>
      <c r="H53" s="22"/>
      <c r="I53" s="22"/>
    </row>
  </sheetData>
  <mergeCells count="12">
    <mergeCell ref="H11:H12"/>
    <mergeCell ref="I11:I12"/>
    <mergeCell ref="I1:L1"/>
    <mergeCell ref="A9:A12"/>
    <mergeCell ref="B9:E9"/>
    <mergeCell ref="F9:I10"/>
    <mergeCell ref="K9:L9"/>
    <mergeCell ref="D10:E10"/>
    <mergeCell ref="K10:K12"/>
    <mergeCell ref="L10:L12"/>
    <mergeCell ref="F11:F12"/>
    <mergeCell ref="G11:G12"/>
  </mergeCells>
  <pageMargins left="0.55118110236220474" right="0.4" top="0.31" bottom="0.19685039370078741" header="0.23622047244094491" footer="0.1574803149606299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"/>
  <sheetViews>
    <sheetView topLeftCell="A28" workbookViewId="0">
      <selection activeCell="J45" sqref="J45"/>
    </sheetView>
  </sheetViews>
  <sheetFormatPr defaultRowHeight="18" customHeight="1"/>
  <cols>
    <col min="1" max="1" width="5.7109375" customWidth="1"/>
    <col min="2" max="2" width="6.42578125" customWidth="1"/>
    <col min="3" max="3" width="5.85546875" customWidth="1"/>
    <col min="4" max="5" width="6.42578125" customWidth="1"/>
    <col min="6" max="6" width="7.140625" customWidth="1"/>
    <col min="7" max="7" width="7.5703125" customWidth="1"/>
    <col min="8" max="8" width="7.7109375" customWidth="1"/>
    <col min="9" max="9" width="7.85546875" customWidth="1"/>
    <col min="11" max="11" width="14.42578125" customWidth="1"/>
  </cols>
  <sheetData>
    <row r="1" spans="1:13" ht="18" customHeight="1">
      <c r="A1" s="1"/>
      <c r="B1" s="2"/>
      <c r="C1" s="1"/>
      <c r="D1" s="1"/>
      <c r="E1" s="1"/>
      <c r="F1" s="1"/>
      <c r="G1" s="1"/>
      <c r="H1" s="1"/>
      <c r="I1" s="63" t="s">
        <v>19</v>
      </c>
      <c r="J1" s="63"/>
      <c r="K1" s="63"/>
      <c r="L1" s="63"/>
      <c r="M1" s="1"/>
    </row>
    <row r="2" spans="1:13" ht="18" customHeight="1">
      <c r="A2" s="1"/>
      <c r="B2" s="2"/>
      <c r="C2" s="1"/>
      <c r="D2" s="1"/>
      <c r="E2" s="1"/>
      <c r="F2" s="1"/>
      <c r="G2" s="1" t="s">
        <v>40</v>
      </c>
      <c r="H2" s="1"/>
      <c r="I2" s="1"/>
      <c r="J2" s="1"/>
      <c r="K2" s="3"/>
      <c r="L2" s="3"/>
    </row>
    <row r="3" spans="1:13" ht="18" customHeight="1">
      <c r="A3" s="1" t="s">
        <v>29</v>
      </c>
      <c r="B3" s="2"/>
      <c r="C3" s="1"/>
      <c r="D3" s="1"/>
      <c r="E3" s="1"/>
      <c r="F3" s="1"/>
      <c r="G3" s="1"/>
      <c r="H3" s="1"/>
      <c r="I3" s="1"/>
      <c r="J3" s="1"/>
      <c r="K3" s="3"/>
      <c r="L3" s="3"/>
      <c r="M3" t="s">
        <v>17</v>
      </c>
    </row>
    <row r="4" spans="1:13" ht="18" customHeight="1">
      <c r="A4" s="1"/>
      <c r="B4" s="2"/>
      <c r="C4" s="1"/>
      <c r="D4" s="1"/>
      <c r="E4" s="1"/>
      <c r="F4" s="1"/>
      <c r="G4" s="1"/>
      <c r="H4" s="1"/>
      <c r="I4" s="1"/>
      <c r="J4" s="1"/>
      <c r="K4" s="3"/>
      <c r="L4" s="3"/>
    </row>
    <row r="5" spans="1:13" ht="18" customHeight="1">
      <c r="A5" s="1" t="s">
        <v>21</v>
      </c>
      <c r="B5" s="2"/>
      <c r="C5" s="1"/>
      <c r="D5" s="1"/>
      <c r="E5" s="1"/>
      <c r="F5" s="1"/>
      <c r="G5" s="1"/>
      <c r="H5" s="1"/>
      <c r="I5" s="1"/>
      <c r="J5" s="1"/>
      <c r="K5" s="3"/>
      <c r="L5" s="3"/>
    </row>
    <row r="6" spans="1:13" ht="18" customHeight="1">
      <c r="A6" s="1" t="s">
        <v>26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ht="18" customHeight="1">
      <c r="A7" s="1" t="s">
        <v>41</v>
      </c>
      <c r="B7" s="2"/>
      <c r="C7" s="1"/>
      <c r="D7" s="1"/>
      <c r="E7" s="1"/>
      <c r="F7" s="1"/>
      <c r="G7" s="1"/>
      <c r="H7" s="1"/>
      <c r="I7" s="1"/>
      <c r="J7" s="1"/>
      <c r="K7" s="3"/>
      <c r="L7" s="3"/>
    </row>
    <row r="8" spans="1:13" ht="18" customHeight="1">
      <c r="A8" s="4"/>
      <c r="B8" s="5"/>
      <c r="C8" s="4"/>
      <c r="D8" s="4"/>
      <c r="E8" s="4"/>
      <c r="F8" s="4"/>
      <c r="G8" s="4"/>
      <c r="H8" s="4"/>
      <c r="I8" s="4"/>
      <c r="J8" s="4"/>
      <c r="K8" s="6"/>
      <c r="L8" s="6"/>
    </row>
    <row r="9" spans="1:13" ht="18" customHeight="1">
      <c r="A9" s="52" t="s">
        <v>0</v>
      </c>
      <c r="B9" s="55" t="s">
        <v>18</v>
      </c>
      <c r="C9" s="55"/>
      <c r="D9" s="55"/>
      <c r="E9" s="56"/>
      <c r="F9" s="57" t="s">
        <v>1</v>
      </c>
      <c r="G9" s="58"/>
      <c r="H9" s="58"/>
      <c r="I9" s="59"/>
      <c r="J9" s="28" t="s">
        <v>2</v>
      </c>
      <c r="K9" s="64" t="s">
        <v>3</v>
      </c>
      <c r="L9" s="56"/>
    </row>
    <row r="10" spans="1:13" ht="18" customHeight="1">
      <c r="A10" s="53"/>
      <c r="B10" s="28"/>
      <c r="C10" s="28"/>
      <c r="D10" s="64" t="s">
        <v>4</v>
      </c>
      <c r="E10" s="56"/>
      <c r="F10" s="60"/>
      <c r="G10" s="61"/>
      <c r="H10" s="61"/>
      <c r="I10" s="62"/>
      <c r="J10" s="29" t="s">
        <v>5</v>
      </c>
      <c r="K10" s="65" t="s">
        <v>6</v>
      </c>
      <c r="L10" s="65" t="s">
        <v>7</v>
      </c>
    </row>
    <row r="11" spans="1:13" ht="18" customHeight="1">
      <c r="A11" s="53"/>
      <c r="B11" s="29" t="s">
        <v>8</v>
      </c>
      <c r="C11" s="29" t="s">
        <v>9</v>
      </c>
      <c r="D11" s="28" t="s">
        <v>10</v>
      </c>
      <c r="E11" s="31" t="s">
        <v>10</v>
      </c>
      <c r="F11" s="52" t="s">
        <v>4</v>
      </c>
      <c r="G11" s="52" t="s">
        <v>22</v>
      </c>
      <c r="H11" s="52" t="s">
        <v>23</v>
      </c>
      <c r="I11" s="52" t="s">
        <v>24</v>
      </c>
      <c r="J11" s="29" t="s">
        <v>11</v>
      </c>
      <c r="K11" s="66"/>
      <c r="L11" s="66"/>
    </row>
    <row r="12" spans="1:13" ht="18" customHeight="1">
      <c r="A12" s="54"/>
      <c r="B12" s="30"/>
      <c r="C12" s="30"/>
      <c r="D12" s="30" t="s">
        <v>12</v>
      </c>
      <c r="E12" s="11" t="s">
        <v>13</v>
      </c>
      <c r="F12" s="54"/>
      <c r="G12" s="54"/>
      <c r="H12" s="54"/>
      <c r="I12" s="54"/>
      <c r="J12" s="12"/>
      <c r="K12" s="67"/>
      <c r="L12" s="67"/>
    </row>
    <row r="13" spans="1:13" ht="18" customHeight="1">
      <c r="A13" s="13">
        <v>1</v>
      </c>
      <c r="B13" s="13">
        <v>36.700000000000003</v>
      </c>
      <c r="C13" s="13">
        <v>25.9</v>
      </c>
      <c r="D13" s="14">
        <v>28.2</v>
      </c>
      <c r="E13" s="13">
        <v>23.5</v>
      </c>
      <c r="F13" s="30">
        <v>66</v>
      </c>
      <c r="G13" s="30">
        <v>51</v>
      </c>
      <c r="H13" s="30">
        <v>38</v>
      </c>
      <c r="I13" s="30">
        <v>38</v>
      </c>
      <c r="J13" s="14">
        <v>0</v>
      </c>
      <c r="K13" s="15">
        <v>58.63</v>
      </c>
      <c r="L13" s="15">
        <v>5.98</v>
      </c>
    </row>
    <row r="14" spans="1:13" ht="18" customHeight="1">
      <c r="A14" s="13">
        <v>2</v>
      </c>
      <c r="B14" s="13">
        <v>34.5</v>
      </c>
      <c r="C14" s="13">
        <v>22.5</v>
      </c>
      <c r="D14" s="26">
        <v>25</v>
      </c>
      <c r="E14" s="13">
        <v>23.5</v>
      </c>
      <c r="F14" s="13">
        <v>88</v>
      </c>
      <c r="G14" s="13">
        <v>65</v>
      </c>
      <c r="H14" s="13">
        <v>49</v>
      </c>
      <c r="I14" s="13">
        <v>39</v>
      </c>
      <c r="J14" s="14">
        <v>0</v>
      </c>
      <c r="K14" s="15">
        <v>52.65</v>
      </c>
      <c r="L14" s="15">
        <v>6.36</v>
      </c>
    </row>
    <row r="15" spans="1:13" ht="18" customHeight="1">
      <c r="A15" s="13">
        <v>3</v>
      </c>
      <c r="B15" s="13">
        <v>38</v>
      </c>
      <c r="C15" s="13">
        <v>22</v>
      </c>
      <c r="D15" s="14">
        <v>25</v>
      </c>
      <c r="E15" s="13">
        <v>22.5</v>
      </c>
      <c r="F15" s="13">
        <v>80</v>
      </c>
      <c r="G15" s="13">
        <v>60</v>
      </c>
      <c r="H15" s="13">
        <v>32</v>
      </c>
      <c r="I15" s="13">
        <v>28</v>
      </c>
      <c r="J15" s="14">
        <v>0</v>
      </c>
      <c r="K15" s="15">
        <v>46.29</v>
      </c>
      <c r="L15" s="15">
        <v>4.29</v>
      </c>
    </row>
    <row r="16" spans="1:13" ht="18" customHeight="1">
      <c r="A16" s="13">
        <v>4</v>
      </c>
      <c r="B16" s="13">
        <v>38.5</v>
      </c>
      <c r="C16" s="13">
        <v>23.5</v>
      </c>
      <c r="D16" s="14">
        <v>27.5</v>
      </c>
      <c r="E16" s="13">
        <v>23</v>
      </c>
      <c r="F16" s="13">
        <v>67</v>
      </c>
      <c r="G16" s="13">
        <v>48</v>
      </c>
      <c r="H16" s="13">
        <v>32</v>
      </c>
      <c r="I16" s="13">
        <v>31</v>
      </c>
      <c r="J16" s="14">
        <v>0</v>
      </c>
      <c r="K16" s="16">
        <v>42</v>
      </c>
      <c r="L16" s="15">
        <v>5.43</v>
      </c>
    </row>
    <row r="17" spans="1:12" ht="18" customHeight="1">
      <c r="A17" s="13">
        <v>5</v>
      </c>
      <c r="B17" s="13">
        <v>39</v>
      </c>
      <c r="C17" s="13">
        <v>24</v>
      </c>
      <c r="D17" s="14">
        <v>27.5</v>
      </c>
      <c r="E17" s="13">
        <v>22.5</v>
      </c>
      <c r="F17" s="13">
        <v>63</v>
      </c>
      <c r="G17" s="19">
        <v>40</v>
      </c>
      <c r="H17" s="13">
        <v>29</v>
      </c>
      <c r="I17" s="13">
        <v>28</v>
      </c>
      <c r="J17" s="14">
        <v>0</v>
      </c>
      <c r="K17" s="15">
        <v>36.57</v>
      </c>
      <c r="L17" s="15">
        <v>9.14</v>
      </c>
    </row>
    <row r="18" spans="1:12" ht="18" customHeight="1">
      <c r="A18" s="13">
        <v>6</v>
      </c>
      <c r="B18" s="13">
        <v>40.299999999999997</v>
      </c>
      <c r="C18" s="13">
        <v>25</v>
      </c>
      <c r="D18" s="14">
        <v>27.5</v>
      </c>
      <c r="E18" s="13">
        <v>22.5</v>
      </c>
      <c r="F18" s="13">
        <v>63</v>
      </c>
      <c r="G18" s="13">
        <v>45</v>
      </c>
      <c r="H18" s="13">
        <v>34</v>
      </c>
      <c r="I18" s="13">
        <v>27</v>
      </c>
      <c r="J18" s="14">
        <v>0</v>
      </c>
      <c r="K18" s="15">
        <v>27.43</v>
      </c>
      <c r="L18" s="15">
        <v>5.54</v>
      </c>
    </row>
    <row r="19" spans="1:12" ht="18" customHeight="1">
      <c r="A19" s="13">
        <v>7</v>
      </c>
      <c r="B19" s="13">
        <v>39.6</v>
      </c>
      <c r="C19" s="13">
        <v>24.8</v>
      </c>
      <c r="D19" s="14">
        <v>26.6</v>
      </c>
      <c r="E19" s="13">
        <v>21.7</v>
      </c>
      <c r="F19" s="13">
        <v>63</v>
      </c>
      <c r="G19" s="13">
        <v>48</v>
      </c>
      <c r="H19" s="13">
        <v>29</v>
      </c>
      <c r="I19" s="13">
        <v>28</v>
      </c>
      <c r="J19" s="14">
        <v>0</v>
      </c>
      <c r="K19" s="15">
        <v>21.89</v>
      </c>
      <c r="L19" s="15">
        <v>6.25</v>
      </c>
    </row>
    <row r="20" spans="1:12" ht="18" customHeight="1">
      <c r="A20" s="13">
        <v>8</v>
      </c>
      <c r="B20" s="13">
        <v>39.799999999999997</v>
      </c>
      <c r="C20" s="13">
        <v>25.3</v>
      </c>
      <c r="D20" s="26">
        <v>28.9</v>
      </c>
      <c r="E20" s="13">
        <v>24.5</v>
      </c>
      <c r="F20" s="13">
        <v>68</v>
      </c>
      <c r="G20" s="13">
        <v>50</v>
      </c>
      <c r="H20" s="13">
        <v>29</v>
      </c>
      <c r="I20" s="13">
        <v>29</v>
      </c>
      <c r="J20" s="14">
        <v>0</v>
      </c>
      <c r="K20" s="15">
        <v>15.64</v>
      </c>
      <c r="L20" s="15">
        <v>7.81</v>
      </c>
    </row>
    <row r="21" spans="1:12" ht="18" customHeight="1">
      <c r="A21" s="13">
        <v>9</v>
      </c>
      <c r="B21" s="13">
        <v>39.5</v>
      </c>
      <c r="C21" s="13">
        <v>26.3</v>
      </c>
      <c r="D21" s="14">
        <v>30.5</v>
      </c>
      <c r="E21" s="13">
        <v>24</v>
      </c>
      <c r="F21" s="13">
        <v>57</v>
      </c>
      <c r="G21" s="13">
        <v>54</v>
      </c>
      <c r="H21" s="13">
        <v>41</v>
      </c>
      <c r="I21" s="13">
        <v>41</v>
      </c>
      <c r="J21" s="14">
        <v>0</v>
      </c>
      <c r="K21" s="15" t="s">
        <v>42</v>
      </c>
      <c r="L21" s="15">
        <v>13.73</v>
      </c>
    </row>
    <row r="22" spans="1:12" ht="18" customHeight="1">
      <c r="A22" s="13">
        <v>10</v>
      </c>
      <c r="B22" s="13">
        <v>40.6</v>
      </c>
      <c r="C22" s="13">
        <v>25.3</v>
      </c>
      <c r="D22" s="14">
        <v>28.5</v>
      </c>
      <c r="E22" s="13">
        <v>24</v>
      </c>
      <c r="F22" s="13">
        <v>68</v>
      </c>
      <c r="G22" s="13">
        <v>45</v>
      </c>
      <c r="H22" s="13">
        <v>34</v>
      </c>
      <c r="I22" s="13">
        <v>27</v>
      </c>
      <c r="J22" s="14">
        <v>0</v>
      </c>
      <c r="K22" s="15">
        <v>71.569999999999993</v>
      </c>
      <c r="L22" s="15">
        <v>2.61</v>
      </c>
    </row>
    <row r="23" spans="1:12" ht="18" customHeight="1">
      <c r="A23" s="13">
        <v>11</v>
      </c>
      <c r="B23" s="13">
        <v>41.6</v>
      </c>
      <c r="C23" s="13">
        <v>25.8</v>
      </c>
      <c r="D23" s="14">
        <v>28.4</v>
      </c>
      <c r="E23" s="13">
        <v>24.7</v>
      </c>
      <c r="F23" s="13">
        <v>73</v>
      </c>
      <c r="G23" s="13">
        <v>43</v>
      </c>
      <c r="H23" s="13">
        <v>28</v>
      </c>
      <c r="I23" s="13">
        <v>28</v>
      </c>
      <c r="J23" s="14">
        <v>0</v>
      </c>
      <c r="K23" s="15">
        <v>68.959999999999994</v>
      </c>
      <c r="L23" s="15">
        <v>9.33</v>
      </c>
    </row>
    <row r="24" spans="1:12" ht="18" customHeight="1">
      <c r="A24" s="13">
        <v>12</v>
      </c>
      <c r="B24" s="13">
        <v>42</v>
      </c>
      <c r="C24" s="13">
        <v>27.2</v>
      </c>
      <c r="D24" s="27">
        <v>30</v>
      </c>
      <c r="E24" s="13">
        <v>24.2</v>
      </c>
      <c r="F24" s="13">
        <v>60</v>
      </c>
      <c r="G24" s="13">
        <v>35</v>
      </c>
      <c r="H24" s="13">
        <v>34</v>
      </c>
      <c r="I24" s="13">
        <v>34</v>
      </c>
      <c r="J24" s="14">
        <v>0</v>
      </c>
      <c r="K24" s="15">
        <v>59.63</v>
      </c>
      <c r="L24" s="15">
        <v>8.83</v>
      </c>
    </row>
    <row r="25" spans="1:12" ht="18" customHeight="1">
      <c r="A25" s="13">
        <v>13</v>
      </c>
      <c r="B25" s="13">
        <v>40.5</v>
      </c>
      <c r="C25" s="13">
        <v>28</v>
      </c>
      <c r="D25" s="14">
        <v>32</v>
      </c>
      <c r="E25" s="13">
        <v>25</v>
      </c>
      <c r="F25" s="13">
        <v>55</v>
      </c>
      <c r="G25" s="13">
        <v>40</v>
      </c>
      <c r="H25" s="13">
        <v>34</v>
      </c>
      <c r="I25" s="13">
        <v>27</v>
      </c>
      <c r="J25" s="14">
        <v>0</v>
      </c>
      <c r="K25" s="15">
        <v>50.8</v>
      </c>
      <c r="L25" s="15">
        <v>7.85</v>
      </c>
    </row>
    <row r="26" spans="1:12" ht="18" customHeight="1">
      <c r="A26" s="13">
        <v>14</v>
      </c>
      <c r="B26" s="13">
        <v>41.5</v>
      </c>
      <c r="C26" s="13">
        <v>26.5</v>
      </c>
      <c r="D26" s="26">
        <v>29</v>
      </c>
      <c r="E26" s="13">
        <v>24.5</v>
      </c>
      <c r="F26" s="13">
        <v>68</v>
      </c>
      <c r="G26" s="13">
        <v>42</v>
      </c>
      <c r="H26" s="13">
        <v>30</v>
      </c>
      <c r="I26" s="13">
        <v>23</v>
      </c>
      <c r="J26" s="14">
        <v>0</v>
      </c>
      <c r="K26" s="15">
        <v>42.95</v>
      </c>
      <c r="L26" s="15">
        <v>8.76</v>
      </c>
    </row>
    <row r="27" spans="1:12" ht="18" customHeight="1">
      <c r="A27" s="13">
        <v>15</v>
      </c>
      <c r="B27" s="13">
        <v>42.5</v>
      </c>
      <c r="C27" s="13">
        <v>27.5</v>
      </c>
      <c r="D27" s="14">
        <v>30.5</v>
      </c>
      <c r="E27" s="13">
        <v>24.5</v>
      </c>
      <c r="F27" s="13">
        <v>59</v>
      </c>
      <c r="G27" s="13">
        <v>42</v>
      </c>
      <c r="H27" s="13">
        <v>25</v>
      </c>
      <c r="I27" s="13">
        <v>24</v>
      </c>
      <c r="J27" s="14">
        <v>0</v>
      </c>
      <c r="K27" s="15">
        <v>34.19</v>
      </c>
      <c r="L27" s="15">
        <v>7.82</v>
      </c>
    </row>
    <row r="28" spans="1:12" ht="18" customHeight="1">
      <c r="A28" s="13">
        <v>16</v>
      </c>
      <c r="B28" s="13">
        <v>41</v>
      </c>
      <c r="C28" s="13">
        <v>25</v>
      </c>
      <c r="D28" s="14">
        <v>31</v>
      </c>
      <c r="E28" s="13">
        <v>25</v>
      </c>
      <c r="F28" s="13">
        <v>60</v>
      </c>
      <c r="G28" s="13">
        <v>46</v>
      </c>
      <c r="H28" s="13">
        <v>24</v>
      </c>
      <c r="I28" s="13">
        <v>24</v>
      </c>
      <c r="J28" s="14">
        <v>0</v>
      </c>
      <c r="K28" s="15">
        <v>26.37</v>
      </c>
      <c r="L28" s="15">
        <v>7.43</v>
      </c>
    </row>
    <row r="29" spans="1:12" ht="18" customHeight="1">
      <c r="A29" s="13">
        <v>17</v>
      </c>
      <c r="B29" s="13">
        <v>41.9</v>
      </c>
      <c r="C29" s="13">
        <v>25</v>
      </c>
      <c r="D29" s="26">
        <v>31</v>
      </c>
      <c r="E29" s="13">
        <v>24.5</v>
      </c>
      <c r="F29" s="13">
        <v>57</v>
      </c>
      <c r="G29" s="13">
        <v>35</v>
      </c>
      <c r="H29" s="13">
        <v>24</v>
      </c>
      <c r="I29" s="13">
        <v>24</v>
      </c>
      <c r="J29" s="14">
        <v>0</v>
      </c>
      <c r="K29" s="15">
        <v>18.940000000000001</v>
      </c>
      <c r="L29" s="15">
        <v>7.74</v>
      </c>
    </row>
    <row r="30" spans="1:12" ht="18" customHeight="1">
      <c r="A30" s="13">
        <v>18</v>
      </c>
      <c r="B30" s="13">
        <v>41.2</v>
      </c>
      <c r="C30" s="13">
        <v>26.9</v>
      </c>
      <c r="D30" s="14">
        <v>31.4</v>
      </c>
      <c r="E30" s="13">
        <v>24.8</v>
      </c>
      <c r="F30" s="13">
        <v>56</v>
      </c>
      <c r="G30" s="13">
        <v>49</v>
      </c>
      <c r="H30" s="13">
        <v>33</v>
      </c>
      <c r="I30" s="13">
        <v>36</v>
      </c>
      <c r="J30" s="14">
        <v>0</v>
      </c>
      <c r="K30" s="15">
        <v>11.2</v>
      </c>
      <c r="L30" s="15">
        <v>5.36</v>
      </c>
    </row>
    <row r="31" spans="1:12" ht="18" customHeight="1">
      <c r="A31" s="13">
        <v>19</v>
      </c>
      <c r="B31" s="13">
        <v>40.200000000000003</v>
      </c>
      <c r="C31" s="13">
        <v>28.8</v>
      </c>
      <c r="D31" s="14">
        <v>31.6</v>
      </c>
      <c r="E31" s="13">
        <v>25</v>
      </c>
      <c r="F31" s="13">
        <v>57</v>
      </c>
      <c r="G31" s="13">
        <v>44</v>
      </c>
      <c r="H31" s="13">
        <v>32</v>
      </c>
      <c r="I31" s="13">
        <v>32</v>
      </c>
      <c r="J31" s="14">
        <v>0</v>
      </c>
      <c r="K31" s="15" t="s">
        <v>43</v>
      </c>
      <c r="L31" s="15">
        <v>9.25</v>
      </c>
    </row>
    <row r="32" spans="1:12" ht="18" customHeight="1">
      <c r="A32" s="13">
        <v>20</v>
      </c>
      <c r="B32" s="13">
        <v>41.3</v>
      </c>
      <c r="C32" s="13">
        <v>26.3</v>
      </c>
      <c r="D32" s="14">
        <v>29</v>
      </c>
      <c r="E32" s="13">
        <v>23.6</v>
      </c>
      <c r="F32" s="13">
        <v>61</v>
      </c>
      <c r="G32" s="13">
        <v>42</v>
      </c>
      <c r="H32" s="13">
        <v>30</v>
      </c>
      <c r="I32" s="13">
        <v>23</v>
      </c>
      <c r="J32" s="14">
        <v>0</v>
      </c>
      <c r="K32" s="15">
        <v>69.819999999999993</v>
      </c>
      <c r="L32" s="15">
        <v>9.98</v>
      </c>
    </row>
    <row r="33" spans="1:15" ht="18" customHeight="1">
      <c r="A33" s="13">
        <v>21</v>
      </c>
      <c r="B33" s="13">
        <v>39.799999999999997</v>
      </c>
      <c r="C33" s="13" t="s">
        <v>44</v>
      </c>
      <c r="D33" s="14">
        <v>30.9</v>
      </c>
      <c r="E33" s="13">
        <v>25</v>
      </c>
      <c r="F33" s="13">
        <v>61</v>
      </c>
      <c r="G33" s="13">
        <v>44</v>
      </c>
      <c r="H33" s="13">
        <v>33</v>
      </c>
      <c r="I33" s="13">
        <v>33</v>
      </c>
      <c r="J33" s="14">
        <v>0</v>
      </c>
      <c r="K33" s="15">
        <v>59.84</v>
      </c>
      <c r="L33" s="15">
        <v>9.59</v>
      </c>
    </row>
    <row r="34" spans="1:15" ht="18" customHeight="1">
      <c r="A34" s="13">
        <v>22</v>
      </c>
      <c r="B34" s="5">
        <v>40</v>
      </c>
      <c r="C34" s="13">
        <v>28.7</v>
      </c>
      <c r="D34" s="14">
        <v>31</v>
      </c>
      <c r="E34" s="13">
        <v>23.8</v>
      </c>
      <c r="F34" s="13">
        <v>52</v>
      </c>
      <c r="G34" s="13">
        <v>39</v>
      </c>
      <c r="H34" s="13">
        <v>29</v>
      </c>
      <c r="I34" s="13">
        <v>29</v>
      </c>
      <c r="J34" s="14">
        <v>0</v>
      </c>
      <c r="K34" s="15">
        <v>50.25</v>
      </c>
      <c r="L34" s="15">
        <v>8.27</v>
      </c>
    </row>
    <row r="35" spans="1:15" ht="18" customHeight="1">
      <c r="A35" s="13">
        <v>23</v>
      </c>
      <c r="B35" s="13">
        <v>39</v>
      </c>
      <c r="C35" s="13">
        <v>29.5</v>
      </c>
      <c r="D35" s="14">
        <v>33.5</v>
      </c>
      <c r="E35" s="13">
        <v>24</v>
      </c>
      <c r="F35" s="13">
        <v>43</v>
      </c>
      <c r="G35" s="13">
        <v>39</v>
      </c>
      <c r="H35" s="13">
        <v>29</v>
      </c>
      <c r="I35" s="13">
        <v>29</v>
      </c>
      <c r="J35" s="14">
        <v>0</v>
      </c>
      <c r="K35" s="15">
        <v>41.98</v>
      </c>
      <c r="L35" s="15">
        <v>12.03</v>
      </c>
      <c r="N35" t="s">
        <v>20</v>
      </c>
    </row>
    <row r="36" spans="1:15" ht="18" customHeight="1">
      <c r="A36" s="13">
        <v>24</v>
      </c>
      <c r="B36" s="13">
        <v>40.200000000000003</v>
      </c>
      <c r="C36" s="13">
        <v>28.2</v>
      </c>
      <c r="D36" s="14">
        <v>31.5</v>
      </c>
      <c r="E36" s="13">
        <v>23.5</v>
      </c>
      <c r="F36" s="19">
        <v>48</v>
      </c>
      <c r="G36" s="13">
        <v>42</v>
      </c>
      <c r="H36" s="13">
        <v>29</v>
      </c>
      <c r="I36" s="13">
        <v>29</v>
      </c>
      <c r="J36" s="14">
        <v>0</v>
      </c>
      <c r="K36" s="15">
        <v>29.95</v>
      </c>
      <c r="L36" s="15">
        <v>8.59</v>
      </c>
    </row>
    <row r="37" spans="1:15" ht="18" customHeight="1">
      <c r="A37" s="13">
        <v>25</v>
      </c>
      <c r="B37" s="5">
        <v>40.5</v>
      </c>
      <c r="C37" s="13">
        <v>28.3</v>
      </c>
      <c r="D37" s="14">
        <v>32.200000000000003</v>
      </c>
      <c r="E37" s="13">
        <v>23.4</v>
      </c>
      <c r="F37" s="13">
        <v>45</v>
      </c>
      <c r="G37" s="13">
        <v>37</v>
      </c>
      <c r="H37" s="13">
        <v>33</v>
      </c>
      <c r="I37" s="13">
        <v>33</v>
      </c>
      <c r="J37" s="14">
        <v>0</v>
      </c>
      <c r="K37" s="15">
        <v>21.36</v>
      </c>
      <c r="L37" s="15">
        <v>8.1</v>
      </c>
    </row>
    <row r="38" spans="1:15" ht="18" customHeight="1">
      <c r="A38" s="13">
        <v>26</v>
      </c>
      <c r="B38" s="13">
        <v>41.6</v>
      </c>
      <c r="C38" s="13">
        <v>25.1</v>
      </c>
      <c r="D38" s="14">
        <v>30.9</v>
      </c>
      <c r="E38" s="13">
        <v>24.5</v>
      </c>
      <c r="F38" s="13">
        <v>57</v>
      </c>
      <c r="G38" s="13">
        <v>45</v>
      </c>
      <c r="H38" s="13">
        <v>30</v>
      </c>
      <c r="I38" s="13">
        <v>30</v>
      </c>
      <c r="J38" s="14">
        <v>0</v>
      </c>
      <c r="K38" s="15">
        <v>13.26</v>
      </c>
      <c r="L38" s="15">
        <v>5.82</v>
      </c>
    </row>
    <row r="39" spans="1:15" ht="18" customHeight="1">
      <c r="A39" s="13">
        <v>27</v>
      </c>
      <c r="B39" s="13">
        <v>42.2</v>
      </c>
      <c r="C39" s="13">
        <v>28.5</v>
      </c>
      <c r="D39" s="14">
        <v>31.6</v>
      </c>
      <c r="E39" s="13" t="s">
        <v>45</v>
      </c>
      <c r="F39" s="13">
        <v>56</v>
      </c>
      <c r="G39" s="13">
        <v>44</v>
      </c>
      <c r="H39" s="13">
        <v>30</v>
      </c>
      <c r="I39" s="13">
        <v>28</v>
      </c>
      <c r="J39" s="14">
        <v>0</v>
      </c>
      <c r="K39" s="15">
        <v>7.44</v>
      </c>
      <c r="L39" s="15">
        <v>3.38</v>
      </c>
      <c r="O39" s="25"/>
    </row>
    <row r="40" spans="1:15" ht="18" customHeight="1">
      <c r="A40" s="13">
        <v>28</v>
      </c>
      <c r="B40" s="13">
        <v>41.6</v>
      </c>
      <c r="C40" s="13">
        <v>29</v>
      </c>
      <c r="D40" s="14">
        <v>32.200000000000003</v>
      </c>
      <c r="E40" s="13">
        <v>26</v>
      </c>
      <c r="F40" s="13">
        <v>60</v>
      </c>
      <c r="G40" s="13">
        <v>48</v>
      </c>
      <c r="H40" s="13">
        <v>34</v>
      </c>
      <c r="I40" s="13">
        <v>28</v>
      </c>
      <c r="J40" s="14">
        <v>2.2999999999999998</v>
      </c>
      <c r="K40" s="15" t="s">
        <v>46</v>
      </c>
      <c r="L40" s="15">
        <v>5.22</v>
      </c>
    </row>
    <row r="41" spans="1:15" ht="18" customHeight="1">
      <c r="A41" s="13">
        <v>29</v>
      </c>
      <c r="B41" s="13">
        <v>39.200000000000003</v>
      </c>
      <c r="C41" s="13">
        <v>25</v>
      </c>
      <c r="D41" s="14">
        <v>28.2</v>
      </c>
      <c r="E41" s="13">
        <v>25.3</v>
      </c>
      <c r="F41" s="13">
        <v>79</v>
      </c>
      <c r="G41" s="13">
        <v>61</v>
      </c>
      <c r="H41" s="13">
        <v>36</v>
      </c>
      <c r="I41" s="13">
        <v>40</v>
      </c>
      <c r="J41" s="14">
        <v>6.7</v>
      </c>
      <c r="K41" s="15">
        <v>55.79</v>
      </c>
      <c r="L41" s="15">
        <v>9</v>
      </c>
    </row>
    <row r="42" spans="1:15" ht="18" customHeight="1">
      <c r="A42" s="13">
        <v>30</v>
      </c>
      <c r="B42" s="13">
        <v>35</v>
      </c>
      <c r="C42" s="13">
        <v>25.2</v>
      </c>
      <c r="D42" s="14">
        <v>26.5</v>
      </c>
      <c r="E42" s="13">
        <v>24.5</v>
      </c>
      <c r="F42" s="13">
        <v>84</v>
      </c>
      <c r="G42" s="13">
        <v>66</v>
      </c>
      <c r="H42" s="13">
        <v>52</v>
      </c>
      <c r="I42" s="13">
        <v>88</v>
      </c>
      <c r="J42" s="14">
        <v>24.7</v>
      </c>
      <c r="K42" s="15">
        <v>53.79</v>
      </c>
      <c r="L42" s="15">
        <v>6.96</v>
      </c>
    </row>
    <row r="43" spans="1:15" ht="18" customHeight="1">
      <c r="A43" s="13">
        <v>31</v>
      </c>
      <c r="B43" s="13"/>
      <c r="C43" s="13"/>
      <c r="D43" s="13"/>
      <c r="E43" s="19"/>
      <c r="F43" s="13"/>
      <c r="G43" s="13"/>
      <c r="H43" s="13"/>
      <c r="I43" s="13"/>
      <c r="J43" s="14"/>
      <c r="K43" s="20"/>
      <c r="L43" s="15"/>
    </row>
    <row r="44" spans="1:15" ht="18" customHeight="1">
      <c r="A44" s="17" t="s">
        <v>14</v>
      </c>
      <c r="B44" s="13">
        <f>SUM(B13:B43)</f>
        <v>1199.3000000000002</v>
      </c>
      <c r="C44" s="13">
        <f t="shared" ref="C44:L44" si="0">SUM(C13:C43)</f>
        <v>759.10000000000014</v>
      </c>
      <c r="D44" s="13">
        <f t="shared" si="0"/>
        <v>887.60000000000014</v>
      </c>
      <c r="E44" s="13">
        <f>SUM(E13:E43)</f>
        <v>697.49999999999989</v>
      </c>
      <c r="F44" s="18">
        <f>SUM(F13:F43)</f>
        <v>1874</v>
      </c>
      <c r="G44" s="18">
        <f>SUM(G13:G43)</f>
        <v>1389</v>
      </c>
      <c r="H44" s="18">
        <f t="shared" si="0"/>
        <v>976</v>
      </c>
      <c r="I44" s="18">
        <f t="shared" si="0"/>
        <v>958</v>
      </c>
      <c r="J44" s="14">
        <f>SUM(J13:J43)</f>
        <v>33.700000000000003</v>
      </c>
      <c r="K44" s="15" t="s">
        <v>16</v>
      </c>
      <c r="L44" s="15">
        <f t="shared" si="0"/>
        <v>226.45</v>
      </c>
    </row>
    <row r="45" spans="1:15" ht="18" customHeight="1">
      <c r="A45" s="17" t="s">
        <v>15</v>
      </c>
      <c r="B45" s="14">
        <f t="shared" ref="B45:I45" si="1">B44/30</f>
        <v>39.976666666666674</v>
      </c>
      <c r="C45" s="14">
        <f>C44/30</f>
        <v>25.303333333333338</v>
      </c>
      <c r="D45" s="14">
        <f t="shared" si="1"/>
        <v>29.58666666666667</v>
      </c>
      <c r="E45" s="14">
        <f t="shared" si="1"/>
        <v>23.249999999999996</v>
      </c>
      <c r="F45" s="15">
        <f t="shared" si="1"/>
        <v>62.466666666666669</v>
      </c>
      <c r="G45" s="15">
        <f t="shared" si="1"/>
        <v>46.3</v>
      </c>
      <c r="H45" s="15">
        <f t="shared" si="1"/>
        <v>32.533333333333331</v>
      </c>
      <c r="I45" s="15">
        <f t="shared" si="1"/>
        <v>31.933333333333334</v>
      </c>
      <c r="J45" s="14">
        <f>J44/3</f>
        <v>11.233333333333334</v>
      </c>
      <c r="K45" s="15" t="s">
        <v>16</v>
      </c>
      <c r="L45" s="15">
        <f>L44/30</f>
        <v>7.5483333333333329</v>
      </c>
    </row>
    <row r="46" spans="1:15" ht="18" customHeight="1">
      <c r="A46" s="24" t="s">
        <v>25</v>
      </c>
      <c r="B46" s="21"/>
      <c r="C46" s="21"/>
      <c r="D46" s="21"/>
      <c r="E46" s="21"/>
      <c r="F46" s="21"/>
      <c r="G46" s="21"/>
      <c r="H46" s="21"/>
      <c r="I46" s="21"/>
      <c r="J46" s="21"/>
      <c r="K46" s="23"/>
    </row>
    <row r="53" spans="5:9" ht="18" customHeight="1">
      <c r="E53" s="22"/>
      <c r="F53" s="22"/>
      <c r="G53" s="22"/>
      <c r="H53" s="22"/>
      <c r="I53" s="22"/>
    </row>
  </sheetData>
  <mergeCells count="12">
    <mergeCell ref="H11:H12"/>
    <mergeCell ref="I11:I12"/>
    <mergeCell ref="I1:L1"/>
    <mergeCell ref="A9:A12"/>
    <mergeCell ref="B9:E9"/>
    <mergeCell ref="F9:I10"/>
    <mergeCell ref="K9:L9"/>
    <mergeCell ref="D10:E10"/>
    <mergeCell ref="K10:K12"/>
    <mergeCell ref="L10:L12"/>
    <mergeCell ref="F11:F12"/>
    <mergeCell ref="G11:G12"/>
  </mergeCells>
  <pageMargins left="0.55118110236220474" right="0.4" top="0.33" bottom="0.19685039370078741" header="0.23622047244094491" footer="0.1574803149606299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3"/>
  <sheetViews>
    <sheetView topLeftCell="A34" zoomScale="110" zoomScaleNormal="110" workbookViewId="0">
      <selection activeCell="J45" sqref="J45"/>
    </sheetView>
  </sheetViews>
  <sheetFormatPr defaultRowHeight="18" customHeight="1"/>
  <cols>
    <col min="1" max="1" width="5.7109375" customWidth="1"/>
    <col min="2" max="2" width="6.42578125" customWidth="1"/>
    <col min="3" max="3" width="5.85546875" customWidth="1"/>
    <col min="4" max="5" width="6.42578125" customWidth="1"/>
    <col min="6" max="6" width="7.140625" customWidth="1"/>
    <col min="7" max="7" width="7.5703125" customWidth="1"/>
    <col min="8" max="8" width="7.7109375" customWidth="1"/>
    <col min="9" max="9" width="7.85546875" customWidth="1"/>
    <col min="11" max="11" width="14.42578125" customWidth="1"/>
  </cols>
  <sheetData>
    <row r="1" spans="1:13" ht="21">
      <c r="A1" s="1"/>
      <c r="B1" s="2"/>
      <c r="C1" s="1"/>
      <c r="D1" s="1"/>
      <c r="E1" s="1"/>
      <c r="F1" s="1"/>
      <c r="G1" s="1"/>
      <c r="H1" s="1"/>
      <c r="I1" s="63" t="s">
        <v>19</v>
      </c>
      <c r="J1" s="63"/>
      <c r="K1" s="63"/>
      <c r="L1" s="63"/>
      <c r="M1" s="1"/>
    </row>
    <row r="2" spans="1:13" ht="21">
      <c r="A2" s="1"/>
      <c r="B2" s="2"/>
      <c r="C2" s="1"/>
      <c r="D2" s="1"/>
      <c r="E2" s="1"/>
      <c r="F2" s="1"/>
      <c r="G2" s="1" t="s">
        <v>47</v>
      </c>
      <c r="H2" s="1"/>
      <c r="I2" s="1"/>
      <c r="J2" s="1"/>
      <c r="K2" s="3"/>
      <c r="L2" s="3"/>
    </row>
    <row r="3" spans="1:13" ht="21">
      <c r="A3" s="1" t="s">
        <v>29</v>
      </c>
      <c r="B3" s="2"/>
      <c r="C3" s="1"/>
      <c r="D3" s="1"/>
      <c r="E3" s="1"/>
      <c r="F3" s="1"/>
      <c r="G3" s="1"/>
      <c r="H3" s="1"/>
      <c r="I3" s="1"/>
      <c r="J3" s="1"/>
      <c r="K3" s="3"/>
      <c r="L3" s="3"/>
      <c r="M3" t="s">
        <v>17</v>
      </c>
    </row>
    <row r="4" spans="1:13" ht="21">
      <c r="A4" s="1"/>
      <c r="B4" s="2"/>
      <c r="C4" s="1"/>
      <c r="D4" s="1"/>
      <c r="E4" s="1"/>
      <c r="F4" s="1"/>
      <c r="G4" s="1"/>
      <c r="H4" s="1"/>
      <c r="I4" s="1"/>
      <c r="J4" s="1"/>
      <c r="K4" s="3"/>
      <c r="L4" s="3"/>
    </row>
    <row r="5" spans="1:13" ht="21">
      <c r="A5" s="1" t="s">
        <v>21</v>
      </c>
      <c r="B5" s="2"/>
      <c r="C5" s="1"/>
      <c r="D5" s="1"/>
      <c r="E5" s="1"/>
      <c r="F5" s="1"/>
      <c r="G5" s="1"/>
      <c r="H5" s="1"/>
      <c r="I5" s="1"/>
      <c r="J5" s="1"/>
      <c r="K5" s="3"/>
      <c r="L5" s="3"/>
    </row>
    <row r="6" spans="1:13" ht="21">
      <c r="A6" s="1" t="s">
        <v>26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ht="21">
      <c r="A7" s="1" t="s">
        <v>48</v>
      </c>
      <c r="B7" s="2"/>
      <c r="C7" s="1"/>
      <c r="D7" s="1"/>
      <c r="E7" s="1"/>
      <c r="F7" s="1"/>
      <c r="G7" s="1"/>
      <c r="H7" s="1"/>
      <c r="I7" s="1"/>
      <c r="J7" s="1"/>
      <c r="K7" s="3"/>
      <c r="L7" s="3"/>
    </row>
    <row r="8" spans="1:13" ht="17.25">
      <c r="A8" s="4"/>
      <c r="B8" s="5"/>
      <c r="C8" s="4"/>
      <c r="D8" s="4"/>
      <c r="E8" s="4"/>
      <c r="F8" s="4"/>
      <c r="G8" s="4"/>
      <c r="H8" s="4"/>
      <c r="I8" s="4"/>
      <c r="J8" s="4"/>
      <c r="K8" s="6"/>
      <c r="L8" s="6"/>
    </row>
    <row r="9" spans="1:13" ht="19.5">
      <c r="A9" s="52" t="s">
        <v>0</v>
      </c>
      <c r="B9" s="55" t="s">
        <v>18</v>
      </c>
      <c r="C9" s="55"/>
      <c r="D9" s="55"/>
      <c r="E9" s="56"/>
      <c r="F9" s="57" t="s">
        <v>1</v>
      </c>
      <c r="G9" s="58"/>
      <c r="H9" s="58"/>
      <c r="I9" s="59"/>
      <c r="J9" s="32" t="s">
        <v>2</v>
      </c>
      <c r="K9" s="64" t="s">
        <v>3</v>
      </c>
      <c r="L9" s="56"/>
    </row>
    <row r="10" spans="1:13" ht="17.25">
      <c r="A10" s="53"/>
      <c r="B10" s="32"/>
      <c r="C10" s="32"/>
      <c r="D10" s="64" t="s">
        <v>4</v>
      </c>
      <c r="E10" s="56"/>
      <c r="F10" s="60"/>
      <c r="G10" s="61"/>
      <c r="H10" s="61"/>
      <c r="I10" s="62"/>
      <c r="J10" s="33" t="s">
        <v>5</v>
      </c>
      <c r="K10" s="65" t="s">
        <v>6</v>
      </c>
      <c r="L10" s="65" t="s">
        <v>7</v>
      </c>
    </row>
    <row r="11" spans="1:13" ht="17.25">
      <c r="A11" s="53"/>
      <c r="B11" s="33" t="s">
        <v>8</v>
      </c>
      <c r="C11" s="33" t="s">
        <v>9</v>
      </c>
      <c r="D11" s="32" t="s">
        <v>10</v>
      </c>
      <c r="E11" s="35" t="s">
        <v>10</v>
      </c>
      <c r="F11" s="52" t="s">
        <v>4</v>
      </c>
      <c r="G11" s="52" t="s">
        <v>22</v>
      </c>
      <c r="H11" s="52" t="s">
        <v>23</v>
      </c>
      <c r="I11" s="52" t="s">
        <v>24</v>
      </c>
      <c r="J11" s="33" t="s">
        <v>11</v>
      </c>
      <c r="K11" s="66"/>
      <c r="L11" s="66"/>
    </row>
    <row r="12" spans="1:13" ht="17.25">
      <c r="A12" s="54"/>
      <c r="B12" s="34"/>
      <c r="C12" s="34"/>
      <c r="D12" s="34" t="s">
        <v>12</v>
      </c>
      <c r="E12" s="11" t="s">
        <v>13</v>
      </c>
      <c r="F12" s="54"/>
      <c r="G12" s="54"/>
      <c r="H12" s="54"/>
      <c r="I12" s="54"/>
      <c r="J12" s="12"/>
      <c r="K12" s="67"/>
      <c r="L12" s="67"/>
    </row>
    <row r="13" spans="1:13" ht="17.25">
      <c r="A13" s="13">
        <v>1</v>
      </c>
      <c r="B13" s="13">
        <v>37</v>
      </c>
      <c r="C13" s="13">
        <v>23.5</v>
      </c>
      <c r="D13" s="14">
        <v>26</v>
      </c>
      <c r="E13" s="13">
        <v>23.5</v>
      </c>
      <c r="F13" s="34">
        <v>81</v>
      </c>
      <c r="G13" s="34">
        <v>61</v>
      </c>
      <c r="H13" s="34">
        <v>42</v>
      </c>
      <c r="I13" s="34">
        <v>37</v>
      </c>
      <c r="J13" s="14">
        <v>0</v>
      </c>
      <c r="K13" s="15">
        <v>71.23</v>
      </c>
      <c r="L13" s="15">
        <v>2.44</v>
      </c>
    </row>
    <row r="14" spans="1:13" ht="17.25">
      <c r="A14" s="13">
        <v>2</v>
      </c>
      <c r="B14" s="13">
        <v>38.200000000000003</v>
      </c>
      <c r="C14" s="13">
        <v>25.8</v>
      </c>
      <c r="D14" s="14">
        <v>28.5</v>
      </c>
      <c r="E14" s="13">
        <v>24.5</v>
      </c>
      <c r="F14" s="13">
        <v>70</v>
      </c>
      <c r="G14" s="13">
        <v>64</v>
      </c>
      <c r="H14" s="13">
        <v>36</v>
      </c>
      <c r="I14" s="13">
        <v>38</v>
      </c>
      <c r="J14" s="14">
        <v>0</v>
      </c>
      <c r="K14" s="15">
        <v>68.790000000000006</v>
      </c>
      <c r="L14" s="15">
        <v>8.56</v>
      </c>
    </row>
    <row r="15" spans="1:13" ht="17.25">
      <c r="A15" s="13">
        <v>3</v>
      </c>
      <c r="B15" s="13">
        <v>38.9</v>
      </c>
      <c r="C15" s="13">
        <v>25.8</v>
      </c>
      <c r="D15" s="14">
        <v>28.6</v>
      </c>
      <c r="E15" s="13">
        <v>24.3</v>
      </c>
      <c r="F15" s="13">
        <v>69</v>
      </c>
      <c r="G15" s="13">
        <v>64</v>
      </c>
      <c r="H15" s="13">
        <v>37</v>
      </c>
      <c r="I15" s="13">
        <v>36</v>
      </c>
      <c r="J15" s="14">
        <v>2.9</v>
      </c>
      <c r="K15" s="15">
        <v>60.23</v>
      </c>
      <c r="L15" s="15">
        <v>2.48</v>
      </c>
    </row>
    <row r="16" spans="1:13" ht="17.25">
      <c r="A16" s="13">
        <v>4</v>
      </c>
      <c r="B16" s="13">
        <v>38</v>
      </c>
      <c r="C16" s="13">
        <v>25.2</v>
      </c>
      <c r="D16" s="14">
        <v>26.6</v>
      </c>
      <c r="E16" s="13">
        <v>24.5</v>
      </c>
      <c r="F16" s="13">
        <v>84</v>
      </c>
      <c r="G16" s="13">
        <v>61</v>
      </c>
      <c r="H16" s="13">
        <v>36</v>
      </c>
      <c r="I16" s="13">
        <v>38</v>
      </c>
      <c r="J16" s="14">
        <v>0</v>
      </c>
      <c r="K16" s="16">
        <v>57.75</v>
      </c>
      <c r="L16" s="15">
        <v>8.44</v>
      </c>
    </row>
    <row r="17" spans="1:12" ht="17.25">
      <c r="A17" s="13">
        <v>5</v>
      </c>
      <c r="B17" s="13">
        <v>39.4</v>
      </c>
      <c r="C17" s="13">
        <v>25.5</v>
      </c>
      <c r="D17" s="14">
        <v>29</v>
      </c>
      <c r="E17" s="13">
        <v>24.5</v>
      </c>
      <c r="F17" s="13">
        <v>68</v>
      </c>
      <c r="G17" s="19">
        <v>50</v>
      </c>
      <c r="H17" s="13">
        <v>33</v>
      </c>
      <c r="I17" s="13">
        <v>28</v>
      </c>
      <c r="J17" s="14">
        <v>0</v>
      </c>
      <c r="K17" s="15">
        <v>49.31</v>
      </c>
      <c r="L17" s="15">
        <v>6.71</v>
      </c>
    </row>
    <row r="18" spans="1:12" ht="17.25">
      <c r="A18" s="13">
        <v>6</v>
      </c>
      <c r="B18" s="13">
        <v>40.299999999999997</v>
      </c>
      <c r="C18" s="13">
        <v>25.7</v>
      </c>
      <c r="D18" s="14">
        <v>31</v>
      </c>
      <c r="E18" s="13">
        <v>25</v>
      </c>
      <c r="F18" s="13">
        <v>60</v>
      </c>
      <c r="G18" s="13">
        <v>45</v>
      </c>
      <c r="H18" s="13">
        <v>23</v>
      </c>
      <c r="I18" s="13">
        <v>22</v>
      </c>
      <c r="J18" s="14">
        <v>0</v>
      </c>
      <c r="K18" s="15">
        <v>42.6</v>
      </c>
      <c r="L18" s="15">
        <v>8.02</v>
      </c>
    </row>
    <row r="19" spans="1:12" ht="17.25">
      <c r="A19" s="13">
        <v>7</v>
      </c>
      <c r="B19" s="13">
        <v>41</v>
      </c>
      <c r="C19" s="13">
        <v>25.2</v>
      </c>
      <c r="D19" s="14">
        <v>29.5</v>
      </c>
      <c r="E19" s="13">
        <v>23.5</v>
      </c>
      <c r="F19" s="13">
        <v>58</v>
      </c>
      <c r="G19" s="13">
        <v>43</v>
      </c>
      <c r="H19" s="13">
        <v>27</v>
      </c>
      <c r="I19" s="13">
        <v>21</v>
      </c>
      <c r="J19" s="14">
        <v>0</v>
      </c>
      <c r="K19" s="15">
        <v>34.58</v>
      </c>
      <c r="L19" s="15">
        <v>9.27</v>
      </c>
    </row>
    <row r="20" spans="1:12" ht="17.25">
      <c r="A20" s="13">
        <v>8</v>
      </c>
      <c r="B20" s="13">
        <v>41.5</v>
      </c>
      <c r="C20" s="13">
        <v>26.8</v>
      </c>
      <c r="D20" s="26">
        <v>32</v>
      </c>
      <c r="E20" s="13">
        <v>26</v>
      </c>
      <c r="F20" s="13">
        <v>61</v>
      </c>
      <c r="G20" s="13">
        <v>49</v>
      </c>
      <c r="H20" s="13">
        <v>30</v>
      </c>
      <c r="I20" s="13">
        <v>21</v>
      </c>
      <c r="J20" s="14">
        <v>0</v>
      </c>
      <c r="K20" s="15">
        <v>25.31</v>
      </c>
      <c r="L20" s="15">
        <v>7.34</v>
      </c>
    </row>
    <row r="21" spans="1:12" ht="17.25">
      <c r="A21" s="13">
        <v>9</v>
      </c>
      <c r="B21" s="13">
        <v>41.5</v>
      </c>
      <c r="C21" s="13">
        <v>30</v>
      </c>
      <c r="D21" s="14">
        <v>32.5</v>
      </c>
      <c r="E21" s="13">
        <v>26</v>
      </c>
      <c r="F21" s="13">
        <v>59</v>
      </c>
      <c r="G21" s="13">
        <v>47</v>
      </c>
      <c r="H21" s="13">
        <v>24</v>
      </c>
      <c r="I21" s="13">
        <v>21</v>
      </c>
      <c r="J21" s="14">
        <v>0</v>
      </c>
      <c r="K21" s="15">
        <v>17.97</v>
      </c>
      <c r="L21" s="15">
        <v>6.99</v>
      </c>
    </row>
    <row r="22" spans="1:12" ht="17.25">
      <c r="A22" s="13">
        <v>10</v>
      </c>
      <c r="B22" s="13">
        <v>41.6</v>
      </c>
      <c r="C22" s="13">
        <v>28</v>
      </c>
      <c r="D22" s="14">
        <v>33.5</v>
      </c>
      <c r="E22" s="13">
        <v>25</v>
      </c>
      <c r="F22" s="13">
        <v>49</v>
      </c>
      <c r="G22" s="13">
        <v>40</v>
      </c>
      <c r="H22" s="13">
        <v>24</v>
      </c>
      <c r="I22" s="13">
        <v>21</v>
      </c>
      <c r="J22" s="14">
        <v>0</v>
      </c>
      <c r="K22" s="15">
        <v>10.98</v>
      </c>
      <c r="L22" s="15">
        <v>9.32</v>
      </c>
    </row>
    <row r="23" spans="1:12" ht="17.25">
      <c r="A23" s="13">
        <v>11</v>
      </c>
      <c r="B23" s="13">
        <v>42.5</v>
      </c>
      <c r="C23" s="13">
        <v>27.8</v>
      </c>
      <c r="D23" s="14">
        <v>31.8</v>
      </c>
      <c r="E23" s="13">
        <v>25.6</v>
      </c>
      <c r="F23" s="13">
        <v>59</v>
      </c>
      <c r="G23" s="13">
        <v>48</v>
      </c>
      <c r="H23" s="13">
        <v>35</v>
      </c>
      <c r="I23" s="13">
        <v>24</v>
      </c>
      <c r="J23" s="14">
        <v>0</v>
      </c>
      <c r="K23" s="15" t="s">
        <v>50</v>
      </c>
      <c r="L23" s="15">
        <v>10.17</v>
      </c>
    </row>
    <row r="24" spans="1:12" ht="17.25">
      <c r="A24" s="13">
        <v>12</v>
      </c>
      <c r="B24" s="13">
        <v>42</v>
      </c>
      <c r="C24" s="13">
        <v>31</v>
      </c>
      <c r="D24" s="27">
        <v>33.200000000000003</v>
      </c>
      <c r="E24" s="13">
        <v>26.2</v>
      </c>
      <c r="F24" s="13">
        <v>56</v>
      </c>
      <c r="G24" s="13">
        <v>45</v>
      </c>
      <c r="H24" s="13">
        <v>30</v>
      </c>
      <c r="I24" s="13">
        <v>27</v>
      </c>
      <c r="J24" s="14">
        <v>0</v>
      </c>
      <c r="K24" s="15">
        <v>70.599999999999994</v>
      </c>
      <c r="L24" s="15">
        <v>9.91</v>
      </c>
    </row>
    <row r="25" spans="1:12" ht="17.25">
      <c r="A25" s="13">
        <v>13</v>
      </c>
      <c r="B25" s="13">
        <v>41</v>
      </c>
      <c r="C25" s="13">
        <v>30.8</v>
      </c>
      <c r="D25" s="14">
        <v>33.200000000000003</v>
      </c>
      <c r="E25" s="13">
        <v>26.2</v>
      </c>
      <c r="F25" s="13">
        <v>56</v>
      </c>
      <c r="G25" s="13">
        <v>45</v>
      </c>
      <c r="H25" s="13">
        <v>27</v>
      </c>
      <c r="I25" s="13">
        <v>27</v>
      </c>
      <c r="J25" s="14">
        <v>0</v>
      </c>
      <c r="K25" s="15">
        <v>60.69</v>
      </c>
      <c r="L25" s="15">
        <v>11.55</v>
      </c>
    </row>
    <row r="26" spans="1:12" ht="17.25">
      <c r="A26" s="13">
        <v>14</v>
      </c>
      <c r="B26" s="13">
        <v>39.299999999999997</v>
      </c>
      <c r="C26" s="13">
        <v>26.3</v>
      </c>
      <c r="D26" s="26">
        <v>29</v>
      </c>
      <c r="E26" s="13">
        <v>24</v>
      </c>
      <c r="F26" s="13">
        <v>65</v>
      </c>
      <c r="G26" s="13">
        <v>53</v>
      </c>
      <c r="H26" s="13">
        <v>37</v>
      </c>
      <c r="I26" s="13">
        <v>37</v>
      </c>
      <c r="J26" s="14">
        <v>0.8</v>
      </c>
      <c r="K26" s="15">
        <v>49.14</v>
      </c>
      <c r="L26" s="15">
        <v>8.65</v>
      </c>
    </row>
    <row r="27" spans="1:12" ht="17.25">
      <c r="A27" s="13">
        <v>15</v>
      </c>
      <c r="B27" s="13">
        <v>38.4</v>
      </c>
      <c r="C27" s="13">
        <v>27.2</v>
      </c>
      <c r="D27" s="14">
        <v>28</v>
      </c>
      <c r="E27" s="13">
        <v>26</v>
      </c>
      <c r="F27" s="13">
        <v>84</v>
      </c>
      <c r="G27" s="13">
        <v>84</v>
      </c>
      <c r="H27" s="13">
        <v>36</v>
      </c>
      <c r="I27" s="13">
        <v>30</v>
      </c>
      <c r="J27" s="14">
        <v>13.3</v>
      </c>
      <c r="K27" s="15">
        <v>41.29</v>
      </c>
      <c r="L27" s="15">
        <v>4.4000000000000004</v>
      </c>
    </row>
    <row r="28" spans="1:12" ht="17.25">
      <c r="A28" s="13">
        <v>16</v>
      </c>
      <c r="B28" s="13">
        <v>38.1</v>
      </c>
      <c r="C28" s="13">
        <v>24.2</v>
      </c>
      <c r="D28" s="14">
        <v>27.8</v>
      </c>
      <c r="E28" s="13">
        <v>25.1</v>
      </c>
      <c r="F28" s="13">
        <v>80</v>
      </c>
      <c r="G28" s="13">
        <v>67</v>
      </c>
      <c r="H28" s="13">
        <v>36</v>
      </c>
      <c r="I28" s="13">
        <v>36</v>
      </c>
      <c r="J28" s="14">
        <v>0</v>
      </c>
      <c r="K28" s="15">
        <v>50.19</v>
      </c>
      <c r="L28" s="15">
        <v>8.6</v>
      </c>
    </row>
    <row r="29" spans="1:12" ht="17.25">
      <c r="A29" s="13">
        <v>17</v>
      </c>
      <c r="B29" s="13">
        <v>37.299999999999997</v>
      </c>
      <c r="C29" s="13">
        <v>25.5</v>
      </c>
      <c r="D29" s="26">
        <v>27.6</v>
      </c>
      <c r="E29" s="13">
        <v>22.9</v>
      </c>
      <c r="F29" s="13">
        <v>65</v>
      </c>
      <c r="G29" s="13">
        <v>53</v>
      </c>
      <c r="H29" s="13">
        <v>38</v>
      </c>
      <c r="I29" s="13">
        <v>40</v>
      </c>
      <c r="J29" s="14">
        <v>35.700000000000003</v>
      </c>
      <c r="K29" s="15">
        <v>41.59</v>
      </c>
      <c r="L29" s="15" t="s">
        <v>49</v>
      </c>
    </row>
    <row r="30" spans="1:12" ht="17.25">
      <c r="A30" s="13">
        <v>18</v>
      </c>
      <c r="B30" s="13">
        <v>33.5</v>
      </c>
      <c r="C30" s="13">
        <v>24</v>
      </c>
      <c r="D30" s="14">
        <v>24</v>
      </c>
      <c r="E30" s="13">
        <v>23.5</v>
      </c>
      <c r="F30" s="13">
        <v>97</v>
      </c>
      <c r="G30" s="13">
        <v>86</v>
      </c>
      <c r="H30" s="13">
        <v>60</v>
      </c>
      <c r="I30" s="13">
        <v>61</v>
      </c>
      <c r="J30" s="14">
        <v>0</v>
      </c>
      <c r="K30" s="15" t="s">
        <v>51</v>
      </c>
      <c r="L30" s="15">
        <v>5.57</v>
      </c>
    </row>
    <row r="31" spans="1:12" ht="17.25">
      <c r="A31" s="13">
        <v>19</v>
      </c>
      <c r="B31" s="13">
        <v>35.5</v>
      </c>
      <c r="C31" s="13">
        <v>24</v>
      </c>
      <c r="D31" s="14">
        <v>29.2</v>
      </c>
      <c r="E31" s="13">
        <v>25</v>
      </c>
      <c r="F31" s="13">
        <v>70</v>
      </c>
      <c r="G31" s="13">
        <v>69</v>
      </c>
      <c r="H31" s="13">
        <v>50</v>
      </c>
      <c r="I31" s="13">
        <v>50</v>
      </c>
      <c r="J31" s="14">
        <v>15.8</v>
      </c>
      <c r="K31" s="15">
        <v>45.44</v>
      </c>
      <c r="L31" s="15">
        <v>5.9</v>
      </c>
    </row>
    <row r="32" spans="1:12" ht="17.25">
      <c r="A32" s="13">
        <v>20</v>
      </c>
      <c r="B32" s="13">
        <v>35.299999999999997</v>
      </c>
      <c r="C32" s="13">
        <v>25</v>
      </c>
      <c r="D32" s="14">
        <v>26.5</v>
      </c>
      <c r="E32" s="13">
        <v>25.3</v>
      </c>
      <c r="F32" s="13">
        <v>90</v>
      </c>
      <c r="G32" s="13">
        <v>75</v>
      </c>
      <c r="H32" s="13">
        <v>58</v>
      </c>
      <c r="I32" s="13">
        <v>49</v>
      </c>
      <c r="J32" s="14">
        <v>2.2999999999999998</v>
      </c>
      <c r="K32" s="15">
        <v>55.34</v>
      </c>
      <c r="L32" s="15">
        <v>6.56</v>
      </c>
    </row>
    <row r="33" spans="1:15" ht="18" customHeight="1">
      <c r="A33" s="13">
        <v>21</v>
      </c>
      <c r="B33" s="13">
        <v>34.4</v>
      </c>
      <c r="C33" s="13">
        <v>26.5</v>
      </c>
      <c r="D33" s="14">
        <v>27.5</v>
      </c>
      <c r="E33" s="13">
        <v>25.5</v>
      </c>
      <c r="F33" s="13">
        <v>84</v>
      </c>
      <c r="G33" s="13">
        <v>75</v>
      </c>
      <c r="H33" s="13">
        <v>55</v>
      </c>
      <c r="I33" s="13">
        <v>51</v>
      </c>
      <c r="J33" s="14">
        <v>0</v>
      </c>
      <c r="K33" s="15">
        <v>51.08</v>
      </c>
      <c r="L33" s="15">
        <v>3.21</v>
      </c>
    </row>
    <row r="34" spans="1:15" ht="18" customHeight="1">
      <c r="A34" s="13">
        <v>22</v>
      </c>
      <c r="B34" s="5">
        <v>33.4</v>
      </c>
      <c r="C34" s="13">
        <v>27.8</v>
      </c>
      <c r="D34" s="14">
        <v>29.3</v>
      </c>
      <c r="E34" s="13">
        <v>24.5</v>
      </c>
      <c r="F34" s="13">
        <v>66</v>
      </c>
      <c r="G34" s="13">
        <v>65</v>
      </c>
      <c r="H34" s="13">
        <v>56</v>
      </c>
      <c r="I34" s="13">
        <v>85</v>
      </c>
      <c r="J34" s="14">
        <v>0.9</v>
      </c>
      <c r="K34" s="15">
        <v>47.87</v>
      </c>
      <c r="L34" s="15">
        <v>3.98</v>
      </c>
    </row>
    <row r="35" spans="1:15" ht="18" customHeight="1">
      <c r="A35" s="13">
        <v>23</v>
      </c>
      <c r="B35" s="13">
        <v>32.6</v>
      </c>
      <c r="C35" s="13">
        <v>26.2</v>
      </c>
      <c r="D35" s="14">
        <v>27.8</v>
      </c>
      <c r="E35" s="13">
        <v>25.2</v>
      </c>
      <c r="F35" s="13">
        <v>80</v>
      </c>
      <c r="G35" s="13">
        <v>69</v>
      </c>
      <c r="H35" s="13">
        <v>61</v>
      </c>
      <c r="I35" s="13">
        <v>59</v>
      </c>
      <c r="J35" s="14">
        <v>0</v>
      </c>
      <c r="K35" s="15">
        <v>44.79</v>
      </c>
      <c r="L35" s="15">
        <v>3.37</v>
      </c>
      <c r="N35" t="s">
        <v>20</v>
      </c>
    </row>
    <row r="36" spans="1:15" ht="18" customHeight="1">
      <c r="A36" s="13">
        <v>24</v>
      </c>
      <c r="B36" s="13">
        <v>34.4</v>
      </c>
      <c r="C36" s="13">
        <v>26.8</v>
      </c>
      <c r="D36" s="14">
        <v>27</v>
      </c>
      <c r="E36" s="13">
        <v>24.6</v>
      </c>
      <c r="F36" s="19">
        <v>81</v>
      </c>
      <c r="G36" s="13">
        <v>68</v>
      </c>
      <c r="H36" s="13">
        <v>55</v>
      </c>
      <c r="I36" s="13">
        <v>51</v>
      </c>
      <c r="J36" s="14">
        <v>0</v>
      </c>
      <c r="K36" s="15">
        <v>41.42</v>
      </c>
      <c r="L36" s="15">
        <v>5.38</v>
      </c>
    </row>
    <row r="37" spans="1:15" ht="18" customHeight="1">
      <c r="A37" s="13">
        <v>25</v>
      </c>
      <c r="B37" s="5">
        <v>33.5</v>
      </c>
      <c r="C37" s="13">
        <v>26.2</v>
      </c>
      <c r="D37" s="14">
        <v>27.6</v>
      </c>
      <c r="E37" s="13">
        <v>24.4</v>
      </c>
      <c r="F37" s="13">
        <v>76</v>
      </c>
      <c r="G37" s="13">
        <v>62</v>
      </c>
      <c r="H37" s="13">
        <v>54</v>
      </c>
      <c r="I37" s="13">
        <v>55</v>
      </c>
      <c r="J37" s="15">
        <v>0.08</v>
      </c>
      <c r="K37" s="15">
        <v>36.04</v>
      </c>
      <c r="L37" s="15">
        <v>4.8099999999999996</v>
      </c>
    </row>
    <row r="38" spans="1:15" ht="18" customHeight="1">
      <c r="A38" s="13">
        <v>26</v>
      </c>
      <c r="B38" s="13">
        <v>36</v>
      </c>
      <c r="C38" s="13">
        <v>25.8</v>
      </c>
      <c r="D38" s="14">
        <v>26.9</v>
      </c>
      <c r="E38" s="13">
        <v>25.2</v>
      </c>
      <c r="F38" s="13">
        <v>87</v>
      </c>
      <c r="G38" s="13">
        <v>65</v>
      </c>
      <c r="H38" s="13">
        <v>43</v>
      </c>
      <c r="I38" s="13">
        <v>45</v>
      </c>
      <c r="J38" s="14">
        <v>0</v>
      </c>
      <c r="K38" s="15">
        <v>31.23</v>
      </c>
      <c r="L38" s="15">
        <v>4.6100000000000003</v>
      </c>
    </row>
    <row r="39" spans="1:15" ht="18" customHeight="1">
      <c r="A39" s="13">
        <v>27</v>
      </c>
      <c r="B39" s="13">
        <v>37.4</v>
      </c>
      <c r="C39" s="13">
        <v>27</v>
      </c>
      <c r="D39" s="14">
        <v>30.7</v>
      </c>
      <c r="E39" s="13">
        <v>25</v>
      </c>
      <c r="F39" s="13">
        <v>62</v>
      </c>
      <c r="G39" s="13">
        <v>54</v>
      </c>
      <c r="H39" s="13">
        <v>40</v>
      </c>
      <c r="I39" s="13">
        <v>35</v>
      </c>
      <c r="J39" s="14">
        <v>0</v>
      </c>
      <c r="K39" s="15">
        <v>26.62</v>
      </c>
      <c r="L39" s="15">
        <v>5.73</v>
      </c>
      <c r="O39" s="25"/>
    </row>
    <row r="40" spans="1:15" ht="18" customHeight="1">
      <c r="A40" s="13">
        <v>28</v>
      </c>
      <c r="B40" s="13">
        <v>38</v>
      </c>
      <c r="C40" s="13">
        <v>27.5</v>
      </c>
      <c r="D40" s="14">
        <v>30</v>
      </c>
      <c r="E40" s="13">
        <v>25</v>
      </c>
      <c r="F40" s="13">
        <v>65</v>
      </c>
      <c r="G40" s="13">
        <v>50</v>
      </c>
      <c r="H40" s="13">
        <v>38</v>
      </c>
      <c r="I40" s="13">
        <v>41</v>
      </c>
      <c r="J40" s="14">
        <v>0.3</v>
      </c>
      <c r="K40" s="15">
        <v>20.89</v>
      </c>
      <c r="L40" s="15">
        <v>8.42</v>
      </c>
    </row>
    <row r="41" spans="1:15" ht="18" customHeight="1">
      <c r="A41" s="13">
        <v>29</v>
      </c>
      <c r="B41" s="13">
        <v>35.6</v>
      </c>
      <c r="C41" s="13">
        <v>27.2</v>
      </c>
      <c r="D41" s="14">
        <v>27.5</v>
      </c>
      <c r="E41" s="13">
        <v>25.5</v>
      </c>
      <c r="F41" s="13">
        <v>84</v>
      </c>
      <c r="G41" s="13">
        <v>64</v>
      </c>
      <c r="H41" s="13">
        <v>65</v>
      </c>
      <c r="I41" s="13">
        <v>67</v>
      </c>
      <c r="J41" s="14">
        <v>1.4</v>
      </c>
      <c r="K41" s="15">
        <v>12.77</v>
      </c>
      <c r="L41" s="15">
        <v>3.71</v>
      </c>
    </row>
    <row r="42" spans="1:15" ht="18" customHeight="1">
      <c r="A42" s="13">
        <v>30</v>
      </c>
      <c r="B42" s="13">
        <v>32.799999999999997</v>
      </c>
      <c r="C42" s="13">
        <v>26</v>
      </c>
      <c r="D42" s="14">
        <v>26.4</v>
      </c>
      <c r="E42" s="13">
        <v>25</v>
      </c>
      <c r="F42" s="13">
        <v>89</v>
      </c>
      <c r="G42" s="13">
        <v>84</v>
      </c>
      <c r="H42" s="13">
        <v>58</v>
      </c>
      <c r="I42" s="13">
        <v>56</v>
      </c>
      <c r="J42" s="14">
        <v>19.3</v>
      </c>
      <c r="K42" s="15">
        <v>10.46</v>
      </c>
      <c r="L42" s="15">
        <v>2.78</v>
      </c>
    </row>
    <row r="43" spans="1:15" ht="18" customHeight="1">
      <c r="A43" s="13">
        <v>31</v>
      </c>
      <c r="B43" s="13">
        <v>32.4</v>
      </c>
      <c r="C43" s="13">
        <v>24.5</v>
      </c>
      <c r="D43" s="13">
        <v>24.6</v>
      </c>
      <c r="E43" s="19">
        <v>24</v>
      </c>
      <c r="F43" s="13">
        <v>95</v>
      </c>
      <c r="G43" s="13">
        <v>92</v>
      </c>
      <c r="H43" s="13">
        <v>68</v>
      </c>
      <c r="I43" s="13">
        <v>66</v>
      </c>
      <c r="J43" s="14">
        <v>13.6</v>
      </c>
      <c r="K43" s="20">
        <v>26.98</v>
      </c>
      <c r="L43" s="15">
        <v>5.03</v>
      </c>
    </row>
    <row r="44" spans="1:15" ht="18" customHeight="1">
      <c r="A44" s="17" t="s">
        <v>14</v>
      </c>
      <c r="B44" s="13">
        <f>SUM(B13:B43)</f>
        <v>1160.8</v>
      </c>
      <c r="C44" s="13">
        <f t="shared" ref="C44:L44" si="0">SUM(C13:C43)</f>
        <v>818.8</v>
      </c>
      <c r="D44" s="13">
        <f t="shared" si="0"/>
        <v>892.8</v>
      </c>
      <c r="E44" s="13">
        <f>SUM(E13:E43)</f>
        <v>770.50000000000011</v>
      </c>
      <c r="F44" s="18">
        <f>SUM(F13:F43)</f>
        <v>2250</v>
      </c>
      <c r="G44" s="18">
        <f>SUM(G13:G43)</f>
        <v>1897</v>
      </c>
      <c r="H44" s="18">
        <f t="shared" si="0"/>
        <v>1312</v>
      </c>
      <c r="I44" s="18">
        <f t="shared" si="0"/>
        <v>1275</v>
      </c>
      <c r="J44" s="14">
        <f>SUM(J13:J43)</f>
        <v>106.38</v>
      </c>
      <c r="K44" s="15" t="s">
        <v>16</v>
      </c>
      <c r="L44" s="15">
        <f t="shared" si="0"/>
        <v>191.91000000000003</v>
      </c>
    </row>
    <row r="45" spans="1:15" ht="18" customHeight="1">
      <c r="A45" s="17" t="s">
        <v>15</v>
      </c>
      <c r="B45" s="14">
        <f t="shared" ref="B45:I45" si="1">B44/31</f>
        <v>37.445161290322581</v>
      </c>
      <c r="C45" s="14">
        <f t="shared" si="1"/>
        <v>26.412903225806449</v>
      </c>
      <c r="D45" s="14">
        <f t="shared" si="1"/>
        <v>28.799999999999997</v>
      </c>
      <c r="E45" s="14">
        <f t="shared" si="1"/>
        <v>24.854838709677423</v>
      </c>
      <c r="F45" s="15">
        <f t="shared" si="1"/>
        <v>72.58064516129032</v>
      </c>
      <c r="G45" s="15">
        <f t="shared" si="1"/>
        <v>61.193548387096776</v>
      </c>
      <c r="H45" s="15">
        <f t="shared" si="1"/>
        <v>42.322580645161288</v>
      </c>
      <c r="I45" s="15">
        <f t="shared" si="1"/>
        <v>41.12903225806452</v>
      </c>
      <c r="J45" s="14">
        <f>J44/12</f>
        <v>8.8650000000000002</v>
      </c>
      <c r="K45" s="15" t="s">
        <v>16</v>
      </c>
      <c r="L45" s="15">
        <f>L44/30</f>
        <v>6.3970000000000011</v>
      </c>
    </row>
    <row r="46" spans="1:15" ht="18" customHeight="1">
      <c r="A46" s="24" t="s">
        <v>25</v>
      </c>
      <c r="B46" s="21"/>
      <c r="C46" s="21"/>
      <c r="D46" s="21"/>
      <c r="E46" s="21"/>
      <c r="F46" s="21"/>
      <c r="G46" s="21"/>
      <c r="H46" s="21"/>
      <c r="I46" s="21"/>
      <c r="J46" s="21"/>
      <c r="K46" s="23"/>
    </row>
    <row r="53" spans="5:9" ht="17.25">
      <c r="E53" s="22"/>
      <c r="F53" s="22"/>
      <c r="G53" s="22"/>
      <c r="H53" s="22"/>
      <c r="I53" s="22"/>
    </row>
  </sheetData>
  <mergeCells count="12">
    <mergeCell ref="H11:H12"/>
    <mergeCell ref="I11:I12"/>
    <mergeCell ref="I1:L1"/>
    <mergeCell ref="A9:A12"/>
    <mergeCell ref="B9:E9"/>
    <mergeCell ref="F9:I10"/>
    <mergeCell ref="K9:L9"/>
    <mergeCell ref="D10:E10"/>
    <mergeCell ref="K10:K12"/>
    <mergeCell ref="L10:L12"/>
    <mergeCell ref="F11:F12"/>
    <mergeCell ref="G11:G12"/>
  </mergeCells>
  <pageMargins left="0.5" right="0.44" top="0.27" bottom="0.2" header="0.23" footer="0.14000000000000001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3"/>
  <sheetViews>
    <sheetView topLeftCell="A37" zoomScale="110" zoomScaleNormal="110" workbookViewId="0">
      <selection activeCell="J45" sqref="J45"/>
    </sheetView>
  </sheetViews>
  <sheetFormatPr defaultRowHeight="18" customHeight="1"/>
  <cols>
    <col min="1" max="1" width="5.7109375" customWidth="1"/>
    <col min="2" max="2" width="6.42578125" customWidth="1"/>
    <col min="3" max="3" width="5.85546875" customWidth="1"/>
    <col min="4" max="5" width="6.42578125" customWidth="1"/>
    <col min="6" max="6" width="7.140625" customWidth="1"/>
    <col min="7" max="7" width="7.5703125" customWidth="1"/>
    <col min="8" max="8" width="7.7109375" customWidth="1"/>
    <col min="9" max="9" width="7.85546875" customWidth="1"/>
    <col min="11" max="11" width="14.42578125" customWidth="1"/>
  </cols>
  <sheetData>
    <row r="1" spans="1:13" ht="21">
      <c r="A1" s="1"/>
      <c r="B1" s="2"/>
      <c r="C1" s="1"/>
      <c r="D1" s="1"/>
      <c r="E1" s="1"/>
      <c r="F1" s="1"/>
      <c r="G1" s="1"/>
      <c r="H1" s="1"/>
      <c r="I1" s="63" t="s">
        <v>19</v>
      </c>
      <c r="J1" s="63"/>
      <c r="K1" s="63"/>
      <c r="L1" s="63"/>
      <c r="M1" s="1"/>
    </row>
    <row r="2" spans="1:13" ht="21">
      <c r="A2" s="1"/>
      <c r="B2" s="2"/>
      <c r="C2" s="1"/>
      <c r="D2" s="1"/>
      <c r="E2" s="1"/>
      <c r="F2" s="1"/>
      <c r="G2" s="1" t="s">
        <v>52</v>
      </c>
      <c r="H2" s="1"/>
      <c r="I2" s="1"/>
      <c r="J2" s="1"/>
      <c r="K2" s="3"/>
      <c r="L2" s="3"/>
    </row>
    <row r="3" spans="1:13" ht="21">
      <c r="A3" s="1" t="s">
        <v>29</v>
      </c>
      <c r="B3" s="2"/>
      <c r="C3" s="1"/>
      <c r="D3" s="1"/>
      <c r="E3" s="1"/>
      <c r="F3" s="1"/>
      <c r="G3" s="1"/>
      <c r="H3" s="1"/>
      <c r="I3" s="1"/>
      <c r="J3" s="1"/>
      <c r="K3" s="3"/>
      <c r="L3" s="3"/>
      <c r="M3" t="s">
        <v>17</v>
      </c>
    </row>
    <row r="4" spans="1:13" ht="21">
      <c r="A4" s="1"/>
      <c r="B4" s="2"/>
      <c r="C4" s="1"/>
      <c r="D4" s="1"/>
      <c r="E4" s="1"/>
      <c r="F4" s="1"/>
      <c r="G4" s="1"/>
      <c r="H4" s="1"/>
      <c r="I4" s="1"/>
      <c r="J4" s="1"/>
      <c r="K4" s="3"/>
      <c r="L4" s="3"/>
    </row>
    <row r="5" spans="1:13" ht="21">
      <c r="A5" s="1" t="s">
        <v>21</v>
      </c>
      <c r="B5" s="2"/>
      <c r="C5" s="1"/>
      <c r="D5" s="1"/>
      <c r="E5" s="1"/>
      <c r="F5" s="1"/>
      <c r="G5" s="1"/>
      <c r="H5" s="1"/>
      <c r="I5" s="1"/>
      <c r="J5" s="1"/>
      <c r="K5" s="3"/>
      <c r="L5" s="3"/>
    </row>
    <row r="6" spans="1:13" ht="21">
      <c r="A6" s="1" t="s">
        <v>26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ht="21">
      <c r="A7" s="1" t="s">
        <v>53</v>
      </c>
      <c r="B7" s="2"/>
      <c r="C7" s="1"/>
      <c r="D7" s="1"/>
      <c r="E7" s="1"/>
      <c r="F7" s="1"/>
      <c r="G7" s="1"/>
      <c r="H7" s="1"/>
      <c r="I7" s="1"/>
      <c r="J7" s="1"/>
      <c r="K7" s="3"/>
      <c r="L7" s="3"/>
    </row>
    <row r="8" spans="1:13" ht="17.25">
      <c r="A8" s="4"/>
      <c r="B8" s="5"/>
      <c r="C8" s="4"/>
      <c r="D8" s="4"/>
      <c r="E8" s="4"/>
      <c r="F8" s="4"/>
      <c r="G8" s="4"/>
      <c r="H8" s="4"/>
      <c r="I8" s="4"/>
      <c r="J8" s="4"/>
      <c r="K8" s="6"/>
      <c r="L8" s="6"/>
    </row>
    <row r="9" spans="1:13" ht="19.5">
      <c r="A9" s="52" t="s">
        <v>0</v>
      </c>
      <c r="B9" s="55" t="s">
        <v>18</v>
      </c>
      <c r="C9" s="55"/>
      <c r="D9" s="55"/>
      <c r="E9" s="56"/>
      <c r="F9" s="57" t="s">
        <v>1</v>
      </c>
      <c r="G9" s="58"/>
      <c r="H9" s="58"/>
      <c r="I9" s="59"/>
      <c r="J9" s="32" t="s">
        <v>2</v>
      </c>
      <c r="K9" s="64" t="s">
        <v>3</v>
      </c>
      <c r="L9" s="56"/>
    </row>
    <row r="10" spans="1:13" ht="17.25">
      <c r="A10" s="53"/>
      <c r="B10" s="32"/>
      <c r="C10" s="32"/>
      <c r="D10" s="64" t="s">
        <v>4</v>
      </c>
      <c r="E10" s="56"/>
      <c r="F10" s="60"/>
      <c r="G10" s="61"/>
      <c r="H10" s="61"/>
      <c r="I10" s="62"/>
      <c r="J10" s="33" t="s">
        <v>5</v>
      </c>
      <c r="K10" s="65" t="s">
        <v>6</v>
      </c>
      <c r="L10" s="65" t="s">
        <v>7</v>
      </c>
    </row>
    <row r="11" spans="1:13" ht="17.25">
      <c r="A11" s="53"/>
      <c r="B11" s="33" t="s">
        <v>8</v>
      </c>
      <c r="C11" s="33" t="s">
        <v>9</v>
      </c>
      <c r="D11" s="32" t="s">
        <v>10</v>
      </c>
      <c r="E11" s="35" t="s">
        <v>10</v>
      </c>
      <c r="F11" s="52" t="s">
        <v>4</v>
      </c>
      <c r="G11" s="52" t="s">
        <v>22</v>
      </c>
      <c r="H11" s="52" t="s">
        <v>23</v>
      </c>
      <c r="I11" s="52" t="s">
        <v>24</v>
      </c>
      <c r="J11" s="33" t="s">
        <v>11</v>
      </c>
      <c r="K11" s="66"/>
      <c r="L11" s="66"/>
    </row>
    <row r="12" spans="1:13" ht="17.25">
      <c r="A12" s="54"/>
      <c r="B12" s="34"/>
      <c r="C12" s="34"/>
      <c r="D12" s="34" t="s">
        <v>12</v>
      </c>
      <c r="E12" s="11" t="s">
        <v>13</v>
      </c>
      <c r="F12" s="54"/>
      <c r="G12" s="54"/>
      <c r="H12" s="54"/>
      <c r="I12" s="54"/>
      <c r="J12" s="12"/>
      <c r="K12" s="67"/>
      <c r="L12" s="67"/>
    </row>
    <row r="13" spans="1:13" ht="17.25">
      <c r="A13" s="13">
        <v>1</v>
      </c>
      <c r="B13" s="13">
        <v>27</v>
      </c>
      <c r="C13" s="13">
        <v>24.9</v>
      </c>
      <c r="D13" s="14">
        <v>25.3</v>
      </c>
      <c r="E13" s="13">
        <v>24.6</v>
      </c>
      <c r="F13" s="34">
        <v>95</v>
      </c>
      <c r="G13" s="34">
        <v>90</v>
      </c>
      <c r="H13" s="34">
        <v>86</v>
      </c>
      <c r="I13" s="34">
        <v>92</v>
      </c>
      <c r="J13" s="14">
        <v>13.5</v>
      </c>
      <c r="K13" s="15">
        <v>35.549999999999997</v>
      </c>
      <c r="L13" s="15">
        <v>3.73</v>
      </c>
    </row>
    <row r="14" spans="1:13" ht="17.25">
      <c r="A14" s="13">
        <v>2</v>
      </c>
      <c r="B14" s="13">
        <v>31.5</v>
      </c>
      <c r="C14" s="13">
        <v>25.5</v>
      </c>
      <c r="D14" s="14">
        <v>27</v>
      </c>
      <c r="E14" s="13">
        <v>25.6</v>
      </c>
      <c r="F14" s="13">
        <v>89</v>
      </c>
      <c r="G14" s="13">
        <v>83</v>
      </c>
      <c r="H14" s="13">
        <v>72</v>
      </c>
      <c r="I14" s="13">
        <v>66</v>
      </c>
      <c r="J14" s="14">
        <v>7.8</v>
      </c>
      <c r="K14" s="15">
        <v>45.32</v>
      </c>
      <c r="L14" s="15">
        <v>3.12</v>
      </c>
    </row>
    <row r="15" spans="1:13" ht="17.25">
      <c r="A15" s="13">
        <v>3</v>
      </c>
      <c r="B15" s="13">
        <v>34.5</v>
      </c>
      <c r="C15" s="13">
        <v>24.5</v>
      </c>
      <c r="D15" s="14">
        <v>25.5</v>
      </c>
      <c r="E15" s="13">
        <v>24.5</v>
      </c>
      <c r="F15" s="13">
        <v>92</v>
      </c>
      <c r="G15" s="13">
        <v>79</v>
      </c>
      <c r="H15" s="13">
        <v>55</v>
      </c>
      <c r="I15" s="13">
        <v>56</v>
      </c>
      <c r="J15" s="14">
        <v>1</v>
      </c>
      <c r="K15" s="15">
        <v>50</v>
      </c>
      <c r="L15" s="15">
        <v>5.37</v>
      </c>
    </row>
    <row r="16" spans="1:13" ht="17.25">
      <c r="A16" s="13">
        <v>4</v>
      </c>
      <c r="B16" s="13">
        <v>34.200000000000003</v>
      </c>
      <c r="C16" s="13">
        <v>25.3</v>
      </c>
      <c r="D16" s="14">
        <v>27.5</v>
      </c>
      <c r="E16" s="13">
        <v>25.5</v>
      </c>
      <c r="F16" s="13">
        <v>84</v>
      </c>
      <c r="G16" s="13">
        <v>63</v>
      </c>
      <c r="H16" s="13">
        <v>61</v>
      </c>
      <c r="I16" s="13">
        <v>61</v>
      </c>
      <c r="J16" s="14">
        <v>4.5999999999999996</v>
      </c>
      <c r="K16" s="16">
        <v>45.63</v>
      </c>
      <c r="L16" s="15">
        <v>5.03</v>
      </c>
    </row>
    <row r="17" spans="1:12" ht="17.25">
      <c r="A17" s="13">
        <v>5</v>
      </c>
      <c r="B17" s="13">
        <v>33.4</v>
      </c>
      <c r="C17" s="13">
        <v>25</v>
      </c>
      <c r="D17" s="14">
        <v>26.5</v>
      </c>
      <c r="E17" s="13">
        <v>25</v>
      </c>
      <c r="F17" s="13">
        <v>89</v>
      </c>
      <c r="G17" s="19">
        <v>72</v>
      </c>
      <c r="H17" s="13">
        <v>61</v>
      </c>
      <c r="I17" s="13">
        <v>56</v>
      </c>
      <c r="J17" s="14">
        <v>1.8</v>
      </c>
      <c r="K17" s="15">
        <v>45.2</v>
      </c>
      <c r="L17" s="15">
        <v>4.74</v>
      </c>
    </row>
    <row r="18" spans="1:12" ht="17.25">
      <c r="A18" s="13">
        <v>6</v>
      </c>
      <c r="B18" s="13">
        <v>34.6</v>
      </c>
      <c r="C18" s="13">
        <v>26</v>
      </c>
      <c r="D18" s="14">
        <v>27.5</v>
      </c>
      <c r="E18" s="13">
        <v>25</v>
      </c>
      <c r="F18" s="13">
        <v>82</v>
      </c>
      <c r="G18" s="13">
        <v>65</v>
      </c>
      <c r="H18" s="13">
        <v>49</v>
      </c>
      <c r="I18" s="13">
        <v>53</v>
      </c>
      <c r="J18" s="14">
        <v>0</v>
      </c>
      <c r="K18" s="15">
        <v>42.26</v>
      </c>
      <c r="L18" s="15">
        <v>6.09</v>
      </c>
    </row>
    <row r="19" spans="1:12" ht="17.25">
      <c r="A19" s="13">
        <v>7</v>
      </c>
      <c r="B19" s="13">
        <v>32.9</v>
      </c>
      <c r="C19" s="13">
        <v>26.8</v>
      </c>
      <c r="D19" s="14">
        <v>27.4</v>
      </c>
      <c r="E19" s="13">
        <v>25.3</v>
      </c>
      <c r="F19" s="13">
        <v>84</v>
      </c>
      <c r="G19" s="13">
        <v>61</v>
      </c>
      <c r="H19" s="13">
        <v>90</v>
      </c>
      <c r="I19" s="13">
        <v>92</v>
      </c>
      <c r="J19" s="14">
        <v>26.3</v>
      </c>
      <c r="K19" s="15">
        <v>36.17</v>
      </c>
      <c r="L19" s="15">
        <v>5.0599999999999996</v>
      </c>
    </row>
    <row r="20" spans="1:12" ht="17.25">
      <c r="A20" s="13">
        <v>8</v>
      </c>
      <c r="B20" s="13">
        <v>31.4</v>
      </c>
      <c r="C20" s="13">
        <v>25.7</v>
      </c>
      <c r="D20" s="26">
        <v>27.5</v>
      </c>
      <c r="E20" s="13">
        <v>24.5</v>
      </c>
      <c r="F20" s="13">
        <v>77</v>
      </c>
      <c r="G20" s="13">
        <v>70</v>
      </c>
      <c r="H20" s="13">
        <v>80</v>
      </c>
      <c r="I20" s="13">
        <v>82</v>
      </c>
      <c r="J20" s="14">
        <v>3.5</v>
      </c>
      <c r="K20" s="15">
        <v>57.41</v>
      </c>
      <c r="L20" s="15">
        <v>4.41</v>
      </c>
    </row>
    <row r="21" spans="1:12" ht="17.25">
      <c r="A21" s="13">
        <v>9</v>
      </c>
      <c r="B21" s="13">
        <v>32.299999999999997</v>
      </c>
      <c r="C21" s="13">
        <v>26.2</v>
      </c>
      <c r="D21" s="14">
        <v>26.9</v>
      </c>
      <c r="E21" s="13">
        <v>24</v>
      </c>
      <c r="F21" s="13">
        <v>78</v>
      </c>
      <c r="G21" s="13">
        <v>62</v>
      </c>
      <c r="H21" s="13">
        <v>63</v>
      </c>
      <c r="I21" s="13">
        <v>64</v>
      </c>
      <c r="J21" s="14">
        <v>0</v>
      </c>
      <c r="K21" s="15">
        <v>56.5</v>
      </c>
      <c r="L21" s="15">
        <v>3.55</v>
      </c>
    </row>
    <row r="22" spans="1:12" ht="17.25">
      <c r="A22" s="13">
        <v>10</v>
      </c>
      <c r="B22" s="13">
        <v>32.5</v>
      </c>
      <c r="C22" s="13">
        <v>26.3</v>
      </c>
      <c r="D22" s="14">
        <v>28</v>
      </c>
      <c r="E22" s="13">
        <v>24.2</v>
      </c>
      <c r="F22" s="13">
        <v>72</v>
      </c>
      <c r="G22" s="13">
        <v>61</v>
      </c>
      <c r="H22" s="13">
        <v>62</v>
      </c>
      <c r="I22" s="13">
        <v>60</v>
      </c>
      <c r="J22" s="14">
        <v>2.5</v>
      </c>
      <c r="K22" s="15">
        <v>52.95</v>
      </c>
      <c r="L22" s="15">
        <v>3.04</v>
      </c>
    </row>
    <row r="23" spans="1:12" ht="17.25">
      <c r="A23" s="13">
        <v>11</v>
      </c>
      <c r="B23" s="13">
        <v>30.3</v>
      </c>
      <c r="C23" s="13">
        <v>25.5</v>
      </c>
      <c r="D23" s="14">
        <v>26</v>
      </c>
      <c r="E23" s="13">
        <v>25</v>
      </c>
      <c r="F23" s="13">
        <v>92</v>
      </c>
      <c r="G23" s="13">
        <v>83</v>
      </c>
      <c r="H23" s="13">
        <v>92</v>
      </c>
      <c r="I23" s="13">
        <v>82</v>
      </c>
      <c r="J23" s="14">
        <v>2.2999999999999998</v>
      </c>
      <c r="K23" s="15">
        <v>52.41</v>
      </c>
      <c r="L23" s="15">
        <v>2.38</v>
      </c>
    </row>
    <row r="24" spans="1:12" ht="17.25">
      <c r="A24" s="13">
        <v>12</v>
      </c>
      <c r="B24" s="13">
        <v>32.799999999999997</v>
      </c>
      <c r="C24" s="13">
        <v>25</v>
      </c>
      <c r="D24" s="27">
        <v>27</v>
      </c>
      <c r="E24" s="13">
        <v>25</v>
      </c>
      <c r="F24" s="13">
        <v>84</v>
      </c>
      <c r="G24" s="13">
        <v>71</v>
      </c>
      <c r="H24" s="13">
        <v>61</v>
      </c>
      <c r="I24" s="13">
        <v>61</v>
      </c>
      <c r="J24" s="14">
        <v>7.9</v>
      </c>
      <c r="K24" s="15">
        <v>52.33</v>
      </c>
      <c r="L24" s="15">
        <v>4.74</v>
      </c>
    </row>
    <row r="25" spans="1:12" ht="17.25">
      <c r="A25" s="13">
        <v>13</v>
      </c>
      <c r="B25" s="13">
        <v>32.299999999999997</v>
      </c>
      <c r="C25" s="13">
        <v>25.7</v>
      </c>
      <c r="D25" s="14">
        <v>26.5</v>
      </c>
      <c r="E25" s="13">
        <v>24.5</v>
      </c>
      <c r="F25" s="13">
        <v>84</v>
      </c>
      <c r="G25" s="13">
        <v>69</v>
      </c>
      <c r="H25" s="13">
        <v>83</v>
      </c>
      <c r="I25" s="13">
        <v>83</v>
      </c>
      <c r="J25" s="14">
        <v>3</v>
      </c>
      <c r="K25" s="15">
        <v>55.49</v>
      </c>
      <c r="L25" s="15">
        <v>3.98</v>
      </c>
    </row>
    <row r="26" spans="1:12" ht="17.25">
      <c r="A26" s="13">
        <v>14</v>
      </c>
      <c r="B26" s="13">
        <v>33.4</v>
      </c>
      <c r="C26" s="13">
        <v>25.1</v>
      </c>
      <c r="D26" s="26">
        <v>27</v>
      </c>
      <c r="E26" s="13">
        <v>24.5</v>
      </c>
      <c r="F26" s="13">
        <v>81</v>
      </c>
      <c r="G26" s="13">
        <v>65</v>
      </c>
      <c r="H26" s="13">
        <v>61</v>
      </c>
      <c r="I26" s="13">
        <v>61</v>
      </c>
      <c r="J26" s="14">
        <v>1.5</v>
      </c>
      <c r="K26" s="15">
        <v>54.51</v>
      </c>
      <c r="L26" s="15">
        <v>5.35</v>
      </c>
    </row>
    <row r="27" spans="1:12" ht="17.25">
      <c r="A27" s="13">
        <v>15</v>
      </c>
      <c r="B27" s="13">
        <v>32</v>
      </c>
      <c r="C27" s="13">
        <v>25</v>
      </c>
      <c r="D27" s="14">
        <v>25.1</v>
      </c>
      <c r="E27" s="13">
        <v>24</v>
      </c>
      <c r="F27" s="13">
        <v>92</v>
      </c>
      <c r="G27" s="13">
        <v>69</v>
      </c>
      <c r="H27" s="13">
        <v>61</v>
      </c>
      <c r="I27" s="13">
        <v>61</v>
      </c>
      <c r="J27" s="14">
        <v>0</v>
      </c>
      <c r="K27" s="15">
        <v>50.66</v>
      </c>
      <c r="L27" s="15">
        <v>4.22</v>
      </c>
    </row>
    <row r="28" spans="1:12" ht="17.25">
      <c r="A28" s="13">
        <v>16</v>
      </c>
      <c r="B28" s="13">
        <v>34</v>
      </c>
      <c r="C28" s="13">
        <v>25</v>
      </c>
      <c r="D28" s="14">
        <v>26.8</v>
      </c>
      <c r="E28" s="13">
        <v>24.5</v>
      </c>
      <c r="F28" s="13">
        <v>83</v>
      </c>
      <c r="G28" s="13">
        <v>60</v>
      </c>
      <c r="H28" s="13">
        <v>55</v>
      </c>
      <c r="I28" s="13">
        <v>56</v>
      </c>
      <c r="J28" s="14">
        <v>0</v>
      </c>
      <c r="K28" s="15">
        <v>46.44</v>
      </c>
      <c r="L28" s="15">
        <v>5.97</v>
      </c>
    </row>
    <row r="29" spans="1:12" ht="17.25">
      <c r="A29" s="13">
        <v>17</v>
      </c>
      <c r="B29" s="13">
        <v>33</v>
      </c>
      <c r="C29" s="13">
        <v>27</v>
      </c>
      <c r="D29" s="26">
        <v>27.5</v>
      </c>
      <c r="E29" s="13">
        <v>25.2</v>
      </c>
      <c r="F29" s="13">
        <v>83</v>
      </c>
      <c r="G29" s="13">
        <v>70</v>
      </c>
      <c r="H29" s="13">
        <v>69</v>
      </c>
      <c r="I29" s="13">
        <v>64</v>
      </c>
      <c r="J29" s="14">
        <v>17.8</v>
      </c>
      <c r="K29" s="15">
        <v>40.47</v>
      </c>
      <c r="L29" s="15">
        <v>2.72</v>
      </c>
    </row>
    <row r="30" spans="1:12" ht="17.25">
      <c r="A30" s="13">
        <v>18</v>
      </c>
      <c r="B30" s="13">
        <v>31.5</v>
      </c>
      <c r="C30" s="13">
        <v>24.2</v>
      </c>
      <c r="D30" s="14">
        <v>25</v>
      </c>
      <c r="E30" s="13">
        <v>24.5</v>
      </c>
      <c r="F30" s="13">
        <v>97</v>
      </c>
      <c r="G30" s="13">
        <v>84</v>
      </c>
      <c r="H30" s="13">
        <v>69</v>
      </c>
      <c r="I30" s="13">
        <v>64</v>
      </c>
      <c r="J30" s="14">
        <v>0</v>
      </c>
      <c r="K30" s="15">
        <v>55.55</v>
      </c>
      <c r="L30" s="15">
        <v>3.96</v>
      </c>
    </row>
    <row r="31" spans="1:12" ht="17.25">
      <c r="A31" s="13">
        <v>19</v>
      </c>
      <c r="B31" s="13">
        <v>34.5</v>
      </c>
      <c r="C31" s="13">
        <v>25</v>
      </c>
      <c r="D31" s="14">
        <v>28</v>
      </c>
      <c r="E31" s="13">
        <v>25</v>
      </c>
      <c r="F31" s="13">
        <v>77</v>
      </c>
      <c r="G31" s="13">
        <v>68</v>
      </c>
      <c r="H31" s="13">
        <v>52</v>
      </c>
      <c r="I31" s="13">
        <v>55</v>
      </c>
      <c r="J31" s="14">
        <v>0</v>
      </c>
      <c r="K31" s="15">
        <v>51.59</v>
      </c>
      <c r="L31" s="15">
        <v>6.12</v>
      </c>
    </row>
    <row r="32" spans="1:12" ht="17.25">
      <c r="A32" s="13">
        <v>20</v>
      </c>
      <c r="B32" s="13">
        <v>33.5</v>
      </c>
      <c r="C32" s="13">
        <v>25</v>
      </c>
      <c r="D32" s="14">
        <v>26.5</v>
      </c>
      <c r="E32" s="13">
        <v>24</v>
      </c>
      <c r="F32" s="13">
        <v>81</v>
      </c>
      <c r="G32" s="13">
        <v>70</v>
      </c>
      <c r="H32" s="13">
        <v>59</v>
      </c>
      <c r="I32" s="13">
        <v>56</v>
      </c>
      <c r="J32" s="14">
        <v>0</v>
      </c>
      <c r="K32" s="15">
        <v>45.47</v>
      </c>
      <c r="L32" s="15">
        <v>4.92</v>
      </c>
    </row>
    <row r="33" spans="1:15" ht="18" customHeight="1">
      <c r="A33" s="13">
        <v>21</v>
      </c>
      <c r="B33" s="13">
        <v>34.299999999999997</v>
      </c>
      <c r="C33" s="13">
        <v>26.2</v>
      </c>
      <c r="D33" s="14">
        <v>28</v>
      </c>
      <c r="E33" s="13">
        <v>26.2</v>
      </c>
      <c r="F33" s="13">
        <v>86</v>
      </c>
      <c r="G33" s="13">
        <v>69</v>
      </c>
      <c r="H33" s="13">
        <v>66</v>
      </c>
      <c r="I33" s="13">
        <v>66</v>
      </c>
      <c r="J33" s="14">
        <v>0</v>
      </c>
      <c r="K33" s="15" t="s">
        <v>55</v>
      </c>
      <c r="L33" s="15">
        <v>4.21</v>
      </c>
    </row>
    <row r="34" spans="1:15" ht="18" customHeight="1">
      <c r="A34" s="13">
        <v>22</v>
      </c>
      <c r="B34" s="5">
        <v>35.200000000000003</v>
      </c>
      <c r="C34" s="13">
        <v>25.5</v>
      </c>
      <c r="D34" s="14">
        <v>27.7</v>
      </c>
      <c r="E34" s="13">
        <v>25</v>
      </c>
      <c r="F34" s="13">
        <v>80</v>
      </c>
      <c r="G34" s="13">
        <v>78</v>
      </c>
      <c r="H34" s="13">
        <v>66</v>
      </c>
      <c r="I34" s="13">
        <v>66</v>
      </c>
      <c r="J34" s="14">
        <v>0</v>
      </c>
      <c r="K34" s="15">
        <v>73.97</v>
      </c>
      <c r="L34" s="15">
        <v>6.79</v>
      </c>
    </row>
    <row r="35" spans="1:15" ht="18" customHeight="1">
      <c r="A35" s="13">
        <v>23</v>
      </c>
      <c r="B35" s="13">
        <v>33.4</v>
      </c>
      <c r="C35" s="13">
        <v>26</v>
      </c>
      <c r="D35" s="14">
        <v>27</v>
      </c>
      <c r="E35" s="13">
        <v>25</v>
      </c>
      <c r="F35" s="13">
        <v>84</v>
      </c>
      <c r="G35" s="13">
        <v>71</v>
      </c>
      <c r="H35" s="13">
        <v>61</v>
      </c>
      <c r="I35" s="13">
        <v>62</v>
      </c>
      <c r="J35" s="14">
        <v>0</v>
      </c>
      <c r="K35" s="15">
        <v>67.180000000000007</v>
      </c>
      <c r="L35" s="15">
        <v>2.56</v>
      </c>
      <c r="N35" t="s">
        <v>20</v>
      </c>
    </row>
    <row r="36" spans="1:15" ht="18" customHeight="1">
      <c r="A36" s="13">
        <v>24</v>
      </c>
      <c r="B36" s="13">
        <v>33</v>
      </c>
      <c r="C36" s="13">
        <v>26.5</v>
      </c>
      <c r="D36" s="14">
        <v>27</v>
      </c>
      <c r="E36" s="13">
        <v>24.8</v>
      </c>
      <c r="F36" s="19">
        <v>83</v>
      </c>
      <c r="G36" s="13">
        <v>75</v>
      </c>
      <c r="H36" s="13">
        <v>55</v>
      </c>
      <c r="I36" s="13">
        <v>56</v>
      </c>
      <c r="J36" s="14">
        <v>23.6</v>
      </c>
      <c r="K36" s="15">
        <v>64.62</v>
      </c>
      <c r="L36" s="15">
        <v>8.9600000000000009</v>
      </c>
    </row>
    <row r="37" spans="1:15" ht="18" customHeight="1">
      <c r="A37" s="13">
        <v>25</v>
      </c>
      <c r="B37" s="5">
        <v>32.5</v>
      </c>
      <c r="C37" s="13">
        <v>24.5</v>
      </c>
      <c r="D37" s="14">
        <v>26</v>
      </c>
      <c r="E37" s="13">
        <v>25</v>
      </c>
      <c r="F37" s="13">
        <v>92</v>
      </c>
      <c r="G37" s="13">
        <v>78</v>
      </c>
      <c r="H37" s="13">
        <v>64</v>
      </c>
      <c r="I37" s="13">
        <v>78</v>
      </c>
      <c r="J37" s="14">
        <v>2</v>
      </c>
      <c r="K37" s="15">
        <v>79.260000000000005</v>
      </c>
      <c r="L37" s="15">
        <v>4.95</v>
      </c>
    </row>
    <row r="38" spans="1:15" ht="18" customHeight="1">
      <c r="A38" s="13">
        <v>26</v>
      </c>
      <c r="B38" s="13">
        <v>33</v>
      </c>
      <c r="C38" s="13">
        <v>25</v>
      </c>
      <c r="D38" s="14">
        <v>26.5</v>
      </c>
      <c r="E38" s="13">
        <v>25</v>
      </c>
      <c r="F38" s="13">
        <v>89</v>
      </c>
      <c r="G38" s="13">
        <v>78</v>
      </c>
      <c r="H38" s="13">
        <v>69</v>
      </c>
      <c r="I38" s="13">
        <v>69</v>
      </c>
      <c r="J38" s="14">
        <v>0</v>
      </c>
      <c r="K38" s="15">
        <v>76.31</v>
      </c>
      <c r="L38" s="15">
        <v>5.14</v>
      </c>
    </row>
    <row r="39" spans="1:15" ht="18" customHeight="1">
      <c r="A39" s="13">
        <v>27</v>
      </c>
      <c r="B39" s="13">
        <v>33.6</v>
      </c>
      <c r="C39" s="13">
        <v>25.5</v>
      </c>
      <c r="D39" s="14">
        <v>26.4</v>
      </c>
      <c r="E39" s="13">
        <v>24.5</v>
      </c>
      <c r="F39" s="13">
        <v>85</v>
      </c>
      <c r="G39" s="13">
        <v>78</v>
      </c>
      <c r="H39" s="13">
        <v>55</v>
      </c>
      <c r="I39" s="13">
        <v>56</v>
      </c>
      <c r="J39" s="14">
        <v>0</v>
      </c>
      <c r="K39" s="15">
        <v>71.17</v>
      </c>
      <c r="L39" s="15">
        <v>3.36</v>
      </c>
      <c r="O39" s="25"/>
    </row>
    <row r="40" spans="1:15" ht="18" customHeight="1">
      <c r="A40" s="13">
        <v>28</v>
      </c>
      <c r="B40" s="13">
        <v>35.6</v>
      </c>
      <c r="C40" s="13">
        <v>26.8</v>
      </c>
      <c r="D40" s="14">
        <v>27</v>
      </c>
      <c r="E40" s="13">
        <v>25.7</v>
      </c>
      <c r="F40" s="13">
        <v>90</v>
      </c>
      <c r="G40" s="13">
        <v>64</v>
      </c>
      <c r="H40" s="13">
        <v>59</v>
      </c>
      <c r="I40" s="13">
        <v>59</v>
      </c>
      <c r="J40" s="14">
        <v>7.3</v>
      </c>
      <c r="K40" s="15">
        <v>67.81</v>
      </c>
      <c r="L40" s="15">
        <v>6.62</v>
      </c>
    </row>
    <row r="41" spans="1:15" ht="18" customHeight="1">
      <c r="A41" s="13">
        <v>29</v>
      </c>
      <c r="B41" s="13">
        <v>34.5</v>
      </c>
      <c r="C41" s="13">
        <v>25.4</v>
      </c>
      <c r="D41" s="14">
        <v>26.7</v>
      </c>
      <c r="E41" s="13">
        <v>25.5</v>
      </c>
      <c r="F41" s="13">
        <v>90</v>
      </c>
      <c r="G41" s="13">
        <v>77</v>
      </c>
      <c r="H41" s="13">
        <v>61</v>
      </c>
      <c r="I41" s="13">
        <v>59</v>
      </c>
      <c r="J41" s="14">
        <v>31.6</v>
      </c>
      <c r="K41" s="15">
        <v>68.489999999999995</v>
      </c>
      <c r="L41" s="15" t="s">
        <v>49</v>
      </c>
    </row>
    <row r="42" spans="1:15" ht="18" customHeight="1">
      <c r="A42" s="13">
        <v>30</v>
      </c>
      <c r="B42" s="13">
        <v>29.7</v>
      </c>
      <c r="C42" s="13">
        <v>25</v>
      </c>
      <c r="D42" s="14">
        <v>26</v>
      </c>
      <c r="E42" s="13">
        <v>25.2</v>
      </c>
      <c r="F42" s="13">
        <v>93</v>
      </c>
      <c r="G42" s="13">
        <v>89</v>
      </c>
      <c r="H42" s="13">
        <v>92</v>
      </c>
      <c r="I42" s="13">
        <v>92</v>
      </c>
      <c r="J42" s="14">
        <v>28.1</v>
      </c>
      <c r="K42" s="15" t="s">
        <v>54</v>
      </c>
      <c r="L42" s="15">
        <v>3.97</v>
      </c>
    </row>
    <row r="43" spans="1:15" ht="18" customHeight="1">
      <c r="A43" s="13">
        <v>31</v>
      </c>
      <c r="B43" s="13"/>
      <c r="C43" s="13"/>
      <c r="D43" s="13"/>
      <c r="E43" s="19"/>
      <c r="F43" s="13"/>
      <c r="G43" s="13"/>
      <c r="H43" s="13"/>
      <c r="I43" s="13"/>
      <c r="J43" s="14">
        <v>0</v>
      </c>
      <c r="K43" s="20"/>
      <c r="L43" s="15"/>
    </row>
    <row r="44" spans="1:15" ht="18" customHeight="1">
      <c r="A44" s="17" t="s">
        <v>14</v>
      </c>
      <c r="B44" s="13">
        <f>SUM(B13:B43)</f>
        <v>986.40000000000009</v>
      </c>
      <c r="C44" s="13">
        <f t="shared" ref="C44:L44" si="0">SUM(C13:C43)</f>
        <v>765.09999999999991</v>
      </c>
      <c r="D44" s="13">
        <f t="shared" si="0"/>
        <v>802.80000000000007</v>
      </c>
      <c r="E44" s="13">
        <f>SUM(E13:E43)</f>
        <v>746.30000000000007</v>
      </c>
      <c r="F44" s="18">
        <f>SUM(F13:F43)</f>
        <v>2568</v>
      </c>
      <c r="G44" s="18">
        <f>SUM(G13:G43)</f>
        <v>2172</v>
      </c>
      <c r="H44" s="18">
        <f t="shared" si="0"/>
        <v>1989</v>
      </c>
      <c r="I44" s="18">
        <f t="shared" si="0"/>
        <v>1988</v>
      </c>
      <c r="J44" s="14">
        <f>SUM(J13:J43)</f>
        <v>186.1</v>
      </c>
      <c r="K44" s="15" t="s">
        <v>16</v>
      </c>
      <c r="L44" s="15">
        <f t="shared" si="0"/>
        <v>135.06</v>
      </c>
    </row>
    <row r="45" spans="1:15" ht="18" customHeight="1">
      <c r="A45" s="17" t="s">
        <v>15</v>
      </c>
      <c r="B45" s="14">
        <f t="shared" ref="B45:I45" si="1">B44/30</f>
        <v>32.880000000000003</v>
      </c>
      <c r="C45" s="14">
        <f t="shared" si="1"/>
        <v>25.50333333333333</v>
      </c>
      <c r="D45" s="14">
        <f t="shared" si="1"/>
        <v>26.76</v>
      </c>
      <c r="E45" s="14">
        <f t="shared" si="1"/>
        <v>24.876666666666669</v>
      </c>
      <c r="F45" s="15">
        <f t="shared" si="1"/>
        <v>85.6</v>
      </c>
      <c r="G45" s="15">
        <f t="shared" si="1"/>
        <v>72.400000000000006</v>
      </c>
      <c r="H45" s="15">
        <f t="shared" si="1"/>
        <v>66.3</v>
      </c>
      <c r="I45" s="15">
        <f t="shared" si="1"/>
        <v>66.266666666666666</v>
      </c>
      <c r="J45" s="14">
        <f>J44/18</f>
        <v>10.338888888888889</v>
      </c>
      <c r="K45" s="15" t="s">
        <v>16</v>
      </c>
      <c r="L45" s="15">
        <f>L44/29</f>
        <v>4.6572413793103449</v>
      </c>
    </row>
    <row r="46" spans="1:15" ht="18" customHeight="1">
      <c r="A46" s="24" t="s">
        <v>25</v>
      </c>
      <c r="B46" s="21"/>
      <c r="C46" s="21"/>
      <c r="D46" s="21"/>
      <c r="E46" s="21"/>
      <c r="F46" s="21"/>
      <c r="G46" s="21"/>
      <c r="H46" s="21"/>
      <c r="I46" s="21"/>
      <c r="J46" s="21"/>
      <c r="K46" s="23"/>
    </row>
    <row r="53" spans="5:9" ht="17.25">
      <c r="E53" s="22"/>
      <c r="F53" s="22"/>
      <c r="G53" s="22"/>
      <c r="H53" s="22"/>
      <c r="I53" s="22"/>
    </row>
  </sheetData>
  <mergeCells count="12">
    <mergeCell ref="H11:H12"/>
    <mergeCell ref="I11:I12"/>
    <mergeCell ref="I1:L1"/>
    <mergeCell ref="A9:A12"/>
    <mergeCell ref="B9:E9"/>
    <mergeCell ref="F9:I10"/>
    <mergeCell ref="K9:L9"/>
    <mergeCell ref="D10:E10"/>
    <mergeCell ref="K10:K12"/>
    <mergeCell ref="L10:L12"/>
    <mergeCell ref="F11:F12"/>
    <mergeCell ref="G11:G12"/>
  </mergeCells>
  <pageMargins left="0.5" right="0.43" top="0.3" bottom="0.18" header="0.21" footer="0.14000000000000001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3"/>
  <sheetViews>
    <sheetView topLeftCell="A31" zoomScale="110" zoomScaleNormal="110" workbookViewId="0">
      <selection activeCell="J45" sqref="J45"/>
    </sheetView>
  </sheetViews>
  <sheetFormatPr defaultRowHeight="18" customHeight="1"/>
  <cols>
    <col min="1" max="1" width="5.7109375" customWidth="1"/>
    <col min="2" max="2" width="6.42578125" customWidth="1"/>
    <col min="3" max="3" width="5.85546875" customWidth="1"/>
    <col min="4" max="5" width="6.42578125" customWidth="1"/>
    <col min="6" max="6" width="7.140625" customWidth="1"/>
    <col min="7" max="7" width="7.5703125" customWidth="1"/>
    <col min="8" max="8" width="7.7109375" customWidth="1"/>
    <col min="9" max="9" width="7.85546875" customWidth="1"/>
    <col min="11" max="11" width="14.42578125" customWidth="1"/>
  </cols>
  <sheetData>
    <row r="1" spans="1:13" ht="21">
      <c r="A1" s="1"/>
      <c r="B1" s="2"/>
      <c r="C1" s="1"/>
      <c r="D1" s="1"/>
      <c r="E1" s="1"/>
      <c r="F1" s="1"/>
      <c r="G1" s="1"/>
      <c r="H1" s="1"/>
      <c r="I1" s="63" t="s">
        <v>19</v>
      </c>
      <c r="J1" s="63"/>
      <c r="K1" s="63"/>
      <c r="L1" s="63"/>
      <c r="M1" s="1"/>
    </row>
    <row r="2" spans="1:13" ht="21">
      <c r="A2" s="1"/>
      <c r="B2" s="2"/>
      <c r="C2" s="1"/>
      <c r="D2" s="1"/>
      <c r="E2" s="1"/>
      <c r="F2" s="1"/>
      <c r="G2" s="1" t="s">
        <v>56</v>
      </c>
      <c r="H2" s="1"/>
      <c r="I2" s="1"/>
      <c r="J2" s="1"/>
      <c r="K2" s="3"/>
      <c r="L2" s="3"/>
    </row>
    <row r="3" spans="1:13" ht="21">
      <c r="A3" s="1" t="s">
        <v>29</v>
      </c>
      <c r="B3" s="2"/>
      <c r="C3" s="1"/>
      <c r="D3" s="1"/>
      <c r="E3" s="1"/>
      <c r="F3" s="1"/>
      <c r="G3" s="1"/>
      <c r="H3" s="1"/>
      <c r="I3" s="1"/>
      <c r="J3" s="1"/>
      <c r="K3" s="3"/>
      <c r="L3" s="3"/>
      <c r="M3" t="s">
        <v>17</v>
      </c>
    </row>
    <row r="4" spans="1:13" ht="21">
      <c r="A4" s="1"/>
      <c r="B4" s="2"/>
      <c r="C4" s="1"/>
      <c r="D4" s="1"/>
      <c r="E4" s="1"/>
      <c r="F4" s="1"/>
      <c r="G4" s="1"/>
      <c r="H4" s="1"/>
      <c r="I4" s="1"/>
      <c r="J4" s="1"/>
      <c r="K4" s="3"/>
      <c r="L4" s="3"/>
    </row>
    <row r="5" spans="1:13" ht="21">
      <c r="A5" s="1" t="s">
        <v>21</v>
      </c>
      <c r="B5" s="2"/>
      <c r="C5" s="1"/>
      <c r="D5" s="1"/>
      <c r="E5" s="1"/>
      <c r="F5" s="1"/>
      <c r="G5" s="1"/>
      <c r="H5" s="1"/>
      <c r="I5" s="1"/>
      <c r="J5" s="1"/>
      <c r="K5" s="3"/>
      <c r="L5" s="3"/>
    </row>
    <row r="6" spans="1:13" ht="21">
      <c r="A6" s="1" t="s">
        <v>26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ht="21">
      <c r="A7" s="1" t="s">
        <v>57</v>
      </c>
      <c r="B7" s="2"/>
      <c r="C7" s="1"/>
      <c r="D7" s="1"/>
      <c r="E7" s="1"/>
      <c r="F7" s="1"/>
      <c r="G7" s="1"/>
      <c r="H7" s="1"/>
      <c r="I7" s="1"/>
      <c r="J7" s="1"/>
      <c r="K7" s="3"/>
      <c r="L7" s="3"/>
    </row>
    <row r="8" spans="1:13" ht="17.25">
      <c r="A8" s="4"/>
      <c r="B8" s="5"/>
      <c r="C8" s="4"/>
      <c r="D8" s="4"/>
      <c r="E8" s="4"/>
      <c r="F8" s="4"/>
      <c r="G8" s="4"/>
      <c r="H8" s="4"/>
      <c r="I8" s="4"/>
      <c r="J8" s="4"/>
      <c r="K8" s="6"/>
      <c r="L8" s="6"/>
    </row>
    <row r="9" spans="1:13" ht="19.5">
      <c r="A9" s="52" t="s">
        <v>0</v>
      </c>
      <c r="B9" s="55" t="s">
        <v>18</v>
      </c>
      <c r="C9" s="55"/>
      <c r="D9" s="55"/>
      <c r="E9" s="56"/>
      <c r="F9" s="57" t="s">
        <v>1</v>
      </c>
      <c r="G9" s="58"/>
      <c r="H9" s="58"/>
      <c r="I9" s="59"/>
      <c r="J9" s="36" t="s">
        <v>2</v>
      </c>
      <c r="K9" s="64" t="s">
        <v>3</v>
      </c>
      <c r="L9" s="56"/>
    </row>
    <row r="10" spans="1:13" ht="17.25">
      <c r="A10" s="53"/>
      <c r="B10" s="36"/>
      <c r="C10" s="36"/>
      <c r="D10" s="64" t="s">
        <v>4</v>
      </c>
      <c r="E10" s="56"/>
      <c r="F10" s="60"/>
      <c r="G10" s="61"/>
      <c r="H10" s="61"/>
      <c r="I10" s="62"/>
      <c r="J10" s="37" t="s">
        <v>5</v>
      </c>
      <c r="K10" s="65" t="s">
        <v>6</v>
      </c>
      <c r="L10" s="65" t="s">
        <v>7</v>
      </c>
    </row>
    <row r="11" spans="1:13" ht="17.25">
      <c r="A11" s="53"/>
      <c r="B11" s="37" t="s">
        <v>8</v>
      </c>
      <c r="C11" s="37" t="s">
        <v>9</v>
      </c>
      <c r="D11" s="36" t="s">
        <v>10</v>
      </c>
      <c r="E11" s="39" t="s">
        <v>10</v>
      </c>
      <c r="F11" s="52" t="s">
        <v>4</v>
      </c>
      <c r="G11" s="52" t="s">
        <v>22</v>
      </c>
      <c r="H11" s="52" t="s">
        <v>23</v>
      </c>
      <c r="I11" s="52" t="s">
        <v>24</v>
      </c>
      <c r="J11" s="37" t="s">
        <v>11</v>
      </c>
      <c r="K11" s="66"/>
      <c r="L11" s="66"/>
    </row>
    <row r="12" spans="1:13" ht="17.25">
      <c r="A12" s="54"/>
      <c r="B12" s="38"/>
      <c r="C12" s="38"/>
      <c r="D12" s="38" t="s">
        <v>12</v>
      </c>
      <c r="E12" s="11" t="s">
        <v>13</v>
      </c>
      <c r="F12" s="54"/>
      <c r="G12" s="54"/>
      <c r="H12" s="54"/>
      <c r="I12" s="54"/>
      <c r="J12" s="12"/>
      <c r="K12" s="67"/>
      <c r="L12" s="67"/>
    </row>
    <row r="13" spans="1:13" ht="17.25">
      <c r="A13" s="13">
        <v>1</v>
      </c>
      <c r="B13" s="13">
        <v>32</v>
      </c>
      <c r="C13" s="13">
        <v>25.8</v>
      </c>
      <c r="D13" s="14">
        <v>26.5</v>
      </c>
      <c r="E13" s="13">
        <v>25</v>
      </c>
      <c r="F13" s="38">
        <v>89</v>
      </c>
      <c r="G13" s="38">
        <v>79</v>
      </c>
      <c r="H13" s="38">
        <v>67</v>
      </c>
      <c r="I13" s="38">
        <v>66</v>
      </c>
      <c r="J13" s="14">
        <v>23.9</v>
      </c>
      <c r="K13" s="15">
        <v>74.33</v>
      </c>
      <c r="L13" s="15" t="s">
        <v>49</v>
      </c>
    </row>
    <row r="14" spans="1:13" ht="17.25">
      <c r="A14" s="13">
        <v>2</v>
      </c>
      <c r="B14" s="13">
        <v>32.5</v>
      </c>
      <c r="C14" s="13">
        <v>24.5</v>
      </c>
      <c r="D14" s="14">
        <v>26</v>
      </c>
      <c r="E14" s="13">
        <v>25</v>
      </c>
      <c r="F14" s="13">
        <v>92</v>
      </c>
      <c r="G14" s="13">
        <v>77</v>
      </c>
      <c r="H14" s="13">
        <v>64</v>
      </c>
      <c r="I14" s="13">
        <v>84</v>
      </c>
      <c r="J14" s="14">
        <v>43.7</v>
      </c>
      <c r="K14" s="15" t="s">
        <v>58</v>
      </c>
      <c r="L14" s="15" t="s">
        <v>49</v>
      </c>
    </row>
    <row r="15" spans="1:13" ht="17.25">
      <c r="A15" s="13">
        <v>3</v>
      </c>
      <c r="B15" s="13">
        <v>30.6</v>
      </c>
      <c r="C15" s="13">
        <v>24.8</v>
      </c>
      <c r="D15" s="19">
        <v>25.5</v>
      </c>
      <c r="E15" s="13">
        <v>25</v>
      </c>
      <c r="F15" s="13">
        <v>97</v>
      </c>
      <c r="G15" s="13">
        <v>89</v>
      </c>
      <c r="H15" s="13">
        <v>75</v>
      </c>
      <c r="I15" s="13">
        <v>72</v>
      </c>
      <c r="J15" s="15">
        <v>10.050000000000001</v>
      </c>
      <c r="K15" s="15" t="s">
        <v>59</v>
      </c>
      <c r="L15" s="15" t="s">
        <v>49</v>
      </c>
    </row>
    <row r="16" spans="1:13" ht="17.25">
      <c r="A16" s="13">
        <v>4</v>
      </c>
      <c r="B16" s="13">
        <v>30.9</v>
      </c>
      <c r="C16" s="13">
        <v>24.2</v>
      </c>
      <c r="D16" s="14">
        <v>25.4</v>
      </c>
      <c r="E16" s="13">
        <v>24.4</v>
      </c>
      <c r="F16" s="13">
        <v>92</v>
      </c>
      <c r="G16" s="13">
        <v>89</v>
      </c>
      <c r="H16" s="13">
        <v>75</v>
      </c>
      <c r="I16" s="13">
        <v>72</v>
      </c>
      <c r="J16" s="14">
        <v>3.3</v>
      </c>
      <c r="K16" s="16" t="s">
        <v>60</v>
      </c>
      <c r="L16" s="15">
        <v>2.88</v>
      </c>
    </row>
    <row r="17" spans="1:12" ht="17.25">
      <c r="A17" s="13">
        <v>5</v>
      </c>
      <c r="B17" s="13">
        <v>26.6</v>
      </c>
      <c r="C17" s="13">
        <v>25.8</v>
      </c>
      <c r="D17" s="14">
        <v>26.5</v>
      </c>
      <c r="E17" s="13">
        <v>25.3</v>
      </c>
      <c r="F17" s="13">
        <v>90</v>
      </c>
      <c r="G17" s="19">
        <v>89</v>
      </c>
      <c r="H17" s="13">
        <v>95</v>
      </c>
      <c r="I17" s="13">
        <v>95</v>
      </c>
      <c r="J17" s="14">
        <v>35</v>
      </c>
      <c r="K17" s="15">
        <v>36.020000000000003</v>
      </c>
      <c r="L17" s="15">
        <v>1.79</v>
      </c>
    </row>
    <row r="18" spans="1:12" ht="17.25">
      <c r="A18" s="13">
        <v>6</v>
      </c>
      <c r="B18" s="13">
        <v>26.1</v>
      </c>
      <c r="C18" s="13">
        <v>24.7</v>
      </c>
      <c r="D18" s="14">
        <v>24.5</v>
      </c>
      <c r="E18" s="13">
        <v>23.6</v>
      </c>
      <c r="F18" s="13">
        <v>93</v>
      </c>
      <c r="G18" s="13">
        <v>90</v>
      </c>
      <c r="H18" s="13">
        <v>90</v>
      </c>
      <c r="I18" s="13">
        <v>90</v>
      </c>
      <c r="J18" s="14">
        <v>41.2</v>
      </c>
      <c r="K18" s="15">
        <v>69.23</v>
      </c>
      <c r="L18" s="15" t="s">
        <v>49</v>
      </c>
    </row>
    <row r="19" spans="1:12" ht="17.25">
      <c r="A19" s="13">
        <v>7</v>
      </c>
      <c r="B19" s="13">
        <v>27.5</v>
      </c>
      <c r="C19" s="13">
        <v>24</v>
      </c>
      <c r="D19" s="14">
        <v>23.7</v>
      </c>
      <c r="E19" s="13">
        <v>23.3</v>
      </c>
      <c r="F19" s="13">
        <v>97</v>
      </c>
      <c r="G19" s="13">
        <v>93</v>
      </c>
      <c r="H19" s="13">
        <v>91</v>
      </c>
      <c r="I19" s="13">
        <v>91</v>
      </c>
      <c r="J19" s="14">
        <v>21.8</v>
      </c>
      <c r="K19" s="15" t="s">
        <v>61</v>
      </c>
      <c r="L19" s="15">
        <v>2.4500000000000002</v>
      </c>
    </row>
    <row r="20" spans="1:12" ht="17.25">
      <c r="A20" s="13">
        <v>8</v>
      </c>
      <c r="B20" s="13">
        <v>31.7</v>
      </c>
      <c r="C20" s="13">
        <v>24.2</v>
      </c>
      <c r="D20" s="14">
        <v>25.6</v>
      </c>
      <c r="E20" s="13">
        <v>24.6</v>
      </c>
      <c r="F20" s="13">
        <v>92</v>
      </c>
      <c r="G20" s="13">
        <v>71</v>
      </c>
      <c r="H20" s="13">
        <v>66</v>
      </c>
      <c r="I20" s="13">
        <v>66</v>
      </c>
      <c r="J20" s="14">
        <v>0</v>
      </c>
      <c r="K20" s="15">
        <v>37.28</v>
      </c>
      <c r="L20" s="15">
        <v>3.97</v>
      </c>
    </row>
    <row r="21" spans="1:12" ht="17.25">
      <c r="A21" s="13">
        <v>9</v>
      </c>
      <c r="B21" s="13">
        <v>32</v>
      </c>
      <c r="C21" s="13">
        <v>25.4</v>
      </c>
      <c r="D21" s="14">
        <v>25.8</v>
      </c>
      <c r="E21" s="13">
        <v>24.5</v>
      </c>
      <c r="F21" s="13">
        <v>90</v>
      </c>
      <c r="G21" s="13">
        <v>80</v>
      </c>
      <c r="H21" s="13">
        <v>68</v>
      </c>
      <c r="I21" s="13">
        <v>66</v>
      </c>
      <c r="J21" s="14">
        <v>2.1</v>
      </c>
      <c r="K21" s="15">
        <v>33.31</v>
      </c>
      <c r="L21" s="15">
        <v>3.95</v>
      </c>
    </row>
    <row r="22" spans="1:12" ht="17.25">
      <c r="A22" s="13">
        <v>10</v>
      </c>
      <c r="B22" s="13">
        <v>32.5</v>
      </c>
      <c r="C22" s="13">
        <v>25.2</v>
      </c>
      <c r="D22" s="14">
        <v>27</v>
      </c>
      <c r="E22" s="13">
        <v>25</v>
      </c>
      <c r="F22" s="13">
        <v>84</v>
      </c>
      <c r="G22" s="13">
        <v>72</v>
      </c>
      <c r="H22" s="13">
        <v>64</v>
      </c>
      <c r="I22" s="13">
        <v>64</v>
      </c>
      <c r="J22" s="14">
        <v>17.399999999999999</v>
      </c>
      <c r="K22" s="15">
        <v>31.46</v>
      </c>
      <c r="L22" s="15">
        <v>4.9400000000000004</v>
      </c>
    </row>
    <row r="23" spans="1:12" ht="17.25">
      <c r="A23" s="13">
        <v>11</v>
      </c>
      <c r="B23" s="13">
        <v>30.8</v>
      </c>
      <c r="C23" s="13">
        <v>25</v>
      </c>
      <c r="D23" s="14">
        <v>27.5</v>
      </c>
      <c r="E23" s="13">
        <v>25.2</v>
      </c>
      <c r="F23" s="13">
        <v>83</v>
      </c>
      <c r="G23" s="13">
        <v>74</v>
      </c>
      <c r="H23" s="13">
        <v>78</v>
      </c>
      <c r="I23" s="13">
        <v>74</v>
      </c>
      <c r="J23" s="14">
        <v>0.4</v>
      </c>
      <c r="K23" s="15">
        <v>43.92</v>
      </c>
      <c r="L23" s="15">
        <v>2.66</v>
      </c>
    </row>
    <row r="24" spans="1:12" ht="17.25">
      <c r="A24" s="13">
        <v>12</v>
      </c>
      <c r="B24" s="13">
        <v>33.799999999999997</v>
      </c>
      <c r="C24" s="13">
        <v>26.5</v>
      </c>
      <c r="D24" s="14">
        <v>27.4</v>
      </c>
      <c r="E24" s="13">
        <v>25.2</v>
      </c>
      <c r="F24" s="13">
        <v>83</v>
      </c>
      <c r="G24" s="13">
        <v>69</v>
      </c>
      <c r="H24" s="13">
        <v>64</v>
      </c>
      <c r="I24" s="13">
        <v>64</v>
      </c>
      <c r="J24" s="14">
        <v>0</v>
      </c>
      <c r="K24" s="15">
        <v>41.66</v>
      </c>
      <c r="L24" s="15">
        <v>6.1</v>
      </c>
    </row>
    <row r="25" spans="1:12" ht="17.25">
      <c r="A25" s="13">
        <v>13</v>
      </c>
      <c r="B25" s="13">
        <v>33</v>
      </c>
      <c r="C25" s="13">
        <v>25.8</v>
      </c>
      <c r="D25" s="27">
        <v>27.1</v>
      </c>
      <c r="E25" s="13">
        <v>25.5</v>
      </c>
      <c r="F25" s="13">
        <v>87</v>
      </c>
      <c r="G25" s="13">
        <v>75</v>
      </c>
      <c r="H25" s="13">
        <v>66</v>
      </c>
      <c r="I25" s="13">
        <v>66</v>
      </c>
      <c r="J25" s="14">
        <v>0</v>
      </c>
      <c r="K25" s="15">
        <v>35.56</v>
      </c>
      <c r="L25" s="15">
        <v>0.7</v>
      </c>
    </row>
    <row r="26" spans="1:12" ht="17.25">
      <c r="A26" s="13">
        <v>14</v>
      </c>
      <c r="B26" s="13">
        <v>31.7</v>
      </c>
      <c r="C26" s="13">
        <v>26.3</v>
      </c>
      <c r="D26" s="14">
        <v>26.4</v>
      </c>
      <c r="E26" s="13">
        <v>24.4</v>
      </c>
      <c r="F26" s="13">
        <v>84</v>
      </c>
      <c r="G26" s="13">
        <v>75</v>
      </c>
      <c r="H26" s="13">
        <v>66</v>
      </c>
      <c r="I26" s="13">
        <v>66</v>
      </c>
      <c r="J26" s="14">
        <v>0</v>
      </c>
      <c r="K26" s="15">
        <v>34.86</v>
      </c>
      <c r="L26" s="15">
        <v>1.41</v>
      </c>
    </row>
    <row r="27" spans="1:12" ht="17.25">
      <c r="A27" s="13">
        <v>15</v>
      </c>
      <c r="B27" s="13">
        <v>32.700000000000003</v>
      </c>
      <c r="C27" s="13">
        <v>26</v>
      </c>
      <c r="D27" s="14">
        <v>27</v>
      </c>
      <c r="E27" s="13">
        <v>24.5</v>
      </c>
      <c r="F27" s="13">
        <v>81</v>
      </c>
      <c r="G27" s="13">
        <v>65</v>
      </c>
      <c r="H27" s="13">
        <v>55</v>
      </c>
      <c r="I27" s="13">
        <v>55</v>
      </c>
      <c r="J27" s="15">
        <v>0.88</v>
      </c>
      <c r="K27" s="15">
        <v>33.450000000000003</v>
      </c>
      <c r="L27" s="15">
        <v>2.04</v>
      </c>
    </row>
    <row r="28" spans="1:12" ht="17.25">
      <c r="A28" s="13">
        <v>16</v>
      </c>
      <c r="B28" s="13">
        <v>32.5</v>
      </c>
      <c r="C28" s="13">
        <v>24.5</v>
      </c>
      <c r="D28" s="14">
        <v>26</v>
      </c>
      <c r="E28" s="13">
        <v>24.5</v>
      </c>
      <c r="F28" s="13">
        <v>89</v>
      </c>
      <c r="G28" s="13">
        <v>69</v>
      </c>
      <c r="H28" s="13">
        <v>61</v>
      </c>
      <c r="I28" s="13">
        <v>67</v>
      </c>
      <c r="J28" s="14">
        <v>0</v>
      </c>
      <c r="K28" s="15">
        <v>32.29</v>
      </c>
      <c r="L28" s="15">
        <v>3.18</v>
      </c>
    </row>
    <row r="29" spans="1:12" ht="17.25">
      <c r="A29" s="13">
        <v>17</v>
      </c>
      <c r="B29" s="13">
        <v>35</v>
      </c>
      <c r="C29" s="13">
        <v>25.6</v>
      </c>
      <c r="D29" s="14">
        <v>27</v>
      </c>
      <c r="E29" s="13">
        <v>25.5</v>
      </c>
      <c r="F29" s="13">
        <v>89</v>
      </c>
      <c r="G29" s="13">
        <v>72</v>
      </c>
      <c r="H29" s="13">
        <v>55</v>
      </c>
      <c r="I29" s="13">
        <v>55</v>
      </c>
      <c r="J29" s="14">
        <v>0</v>
      </c>
      <c r="K29" s="15">
        <v>29.11</v>
      </c>
      <c r="L29" s="15">
        <v>4.76</v>
      </c>
    </row>
    <row r="30" spans="1:12" ht="17.25">
      <c r="A30" s="13">
        <v>18</v>
      </c>
      <c r="B30" s="13">
        <v>34.5</v>
      </c>
      <c r="C30" s="13">
        <v>26.5</v>
      </c>
      <c r="D30" s="14">
        <v>28</v>
      </c>
      <c r="E30" s="13">
        <v>25.5</v>
      </c>
      <c r="F30" s="13">
        <v>82</v>
      </c>
      <c r="G30" s="13">
        <v>69</v>
      </c>
      <c r="H30" s="13">
        <v>55</v>
      </c>
      <c r="I30" s="13">
        <v>55</v>
      </c>
      <c r="J30" s="14">
        <v>0</v>
      </c>
      <c r="K30" s="15">
        <v>24.35</v>
      </c>
      <c r="L30" s="15">
        <v>1.39</v>
      </c>
    </row>
    <row r="31" spans="1:12" ht="17.25">
      <c r="A31" s="13">
        <v>19</v>
      </c>
      <c r="B31" s="13">
        <v>33.799999999999997</v>
      </c>
      <c r="C31" s="13">
        <v>24.8</v>
      </c>
      <c r="D31" s="14">
        <v>27</v>
      </c>
      <c r="E31" s="13">
        <v>25.5</v>
      </c>
      <c r="F31" s="13">
        <v>89</v>
      </c>
      <c r="G31" s="13">
        <v>75</v>
      </c>
      <c r="H31" s="13">
        <v>61</v>
      </c>
      <c r="I31" s="13">
        <v>59</v>
      </c>
      <c r="J31" s="14">
        <v>14.5</v>
      </c>
      <c r="K31" s="15">
        <v>22.96</v>
      </c>
      <c r="L31" s="15">
        <v>5.59</v>
      </c>
    </row>
    <row r="32" spans="1:12" ht="17.25">
      <c r="A32" s="13">
        <v>20</v>
      </c>
      <c r="B32" s="13">
        <v>31.2</v>
      </c>
      <c r="C32" s="13">
        <v>24.5</v>
      </c>
      <c r="D32" s="14">
        <v>25.5</v>
      </c>
      <c r="E32" s="13">
        <v>24.5</v>
      </c>
      <c r="F32" s="13">
        <v>92</v>
      </c>
      <c r="G32" s="13">
        <v>84</v>
      </c>
      <c r="H32" s="13">
        <v>69</v>
      </c>
      <c r="I32" s="13">
        <v>66</v>
      </c>
      <c r="J32" s="15">
        <v>10.050000000000001</v>
      </c>
      <c r="K32" s="15">
        <v>31.87</v>
      </c>
      <c r="L32" s="15">
        <v>3.34</v>
      </c>
    </row>
    <row r="33" spans="1:15" ht="18" customHeight="1">
      <c r="A33" s="13">
        <v>21</v>
      </c>
      <c r="B33" s="13">
        <v>29.8</v>
      </c>
      <c r="C33" s="13">
        <v>24.2</v>
      </c>
      <c r="D33" s="14">
        <v>25</v>
      </c>
      <c r="E33" s="13">
        <v>23.8</v>
      </c>
      <c r="F33" s="13">
        <v>90</v>
      </c>
      <c r="G33" s="13">
        <v>83</v>
      </c>
      <c r="H33" s="13">
        <v>72</v>
      </c>
      <c r="I33" s="13">
        <v>72</v>
      </c>
      <c r="J33" s="14">
        <v>0.4</v>
      </c>
      <c r="K33" s="15">
        <v>38.58</v>
      </c>
      <c r="L33" s="15">
        <v>3.42</v>
      </c>
    </row>
    <row r="34" spans="1:15" ht="18" customHeight="1">
      <c r="A34" s="13">
        <v>22</v>
      </c>
      <c r="B34" s="5">
        <v>32.5</v>
      </c>
      <c r="C34" s="13">
        <v>24.2</v>
      </c>
      <c r="D34" s="14">
        <v>25.5</v>
      </c>
      <c r="E34" s="13">
        <v>23.7</v>
      </c>
      <c r="F34" s="13">
        <v>85</v>
      </c>
      <c r="G34" s="13">
        <v>84</v>
      </c>
      <c r="H34" s="13">
        <v>53</v>
      </c>
      <c r="I34" s="13">
        <v>54</v>
      </c>
      <c r="J34" s="15">
        <v>20.05</v>
      </c>
      <c r="K34" s="15">
        <v>35.56</v>
      </c>
      <c r="L34" s="15">
        <v>6.29</v>
      </c>
    </row>
    <row r="35" spans="1:15" ht="18" customHeight="1">
      <c r="A35" s="13">
        <v>23</v>
      </c>
      <c r="B35" s="13">
        <v>30</v>
      </c>
      <c r="C35" s="13">
        <v>23.5</v>
      </c>
      <c r="D35" s="14">
        <v>24</v>
      </c>
      <c r="E35" s="13">
        <v>22.5</v>
      </c>
      <c r="F35" s="13">
        <v>91</v>
      </c>
      <c r="G35" s="13">
        <v>88</v>
      </c>
      <c r="H35" s="13">
        <v>75</v>
      </c>
      <c r="I35" s="13">
        <v>69</v>
      </c>
      <c r="J35" s="14">
        <v>1</v>
      </c>
      <c r="K35" s="15">
        <v>49.32</v>
      </c>
      <c r="L35" s="15">
        <v>1.93</v>
      </c>
      <c r="N35" t="s">
        <v>20</v>
      </c>
    </row>
    <row r="36" spans="1:15" ht="18" customHeight="1">
      <c r="A36" s="13">
        <v>24</v>
      </c>
      <c r="B36" s="13">
        <v>33.4</v>
      </c>
      <c r="C36" s="13">
        <v>23.5</v>
      </c>
      <c r="D36" s="14">
        <v>26</v>
      </c>
      <c r="E36" s="13">
        <v>24.5</v>
      </c>
      <c r="F36" s="19">
        <v>89</v>
      </c>
      <c r="G36" s="13">
        <v>77</v>
      </c>
      <c r="H36" s="13">
        <v>65</v>
      </c>
      <c r="I36" s="13">
        <v>72</v>
      </c>
      <c r="J36" s="14">
        <v>0</v>
      </c>
      <c r="K36" s="15">
        <v>48.39</v>
      </c>
      <c r="L36" s="15">
        <v>4.66</v>
      </c>
    </row>
    <row r="37" spans="1:15" ht="18" customHeight="1">
      <c r="A37" s="13">
        <v>25</v>
      </c>
      <c r="B37" s="5">
        <v>32.6</v>
      </c>
      <c r="C37" s="13">
        <v>24.8</v>
      </c>
      <c r="D37" s="14">
        <v>25.4</v>
      </c>
      <c r="E37" s="13">
        <v>23.8</v>
      </c>
      <c r="F37" s="13">
        <v>87</v>
      </c>
      <c r="G37" s="13">
        <v>84</v>
      </c>
      <c r="H37" s="13">
        <v>55</v>
      </c>
      <c r="I37" s="13">
        <v>55</v>
      </c>
      <c r="J37" s="14">
        <v>32.299999999999997</v>
      </c>
      <c r="K37" s="15">
        <v>43.73</v>
      </c>
      <c r="L37" s="15">
        <v>6.92</v>
      </c>
    </row>
    <row r="38" spans="1:15" ht="18" customHeight="1">
      <c r="A38" s="13">
        <v>26</v>
      </c>
      <c r="B38" s="13">
        <v>32.200000000000003</v>
      </c>
      <c r="C38" s="13">
        <v>25</v>
      </c>
      <c r="D38" s="14">
        <v>25.5</v>
      </c>
      <c r="E38" s="13">
        <v>24.5</v>
      </c>
      <c r="F38" s="13">
        <v>92</v>
      </c>
      <c r="G38" s="13">
        <v>86</v>
      </c>
      <c r="H38" s="13">
        <v>66</v>
      </c>
      <c r="I38" s="13">
        <v>66</v>
      </c>
      <c r="J38" s="14">
        <v>0</v>
      </c>
      <c r="K38" s="15">
        <v>69.11</v>
      </c>
      <c r="L38" s="15">
        <v>4.5199999999999996</v>
      </c>
    </row>
    <row r="39" spans="1:15" ht="18" customHeight="1">
      <c r="A39" s="13">
        <v>27</v>
      </c>
      <c r="B39" s="13">
        <v>34.200000000000003</v>
      </c>
      <c r="C39" s="13">
        <v>25.5</v>
      </c>
      <c r="D39" s="14">
        <v>26.8</v>
      </c>
      <c r="E39" s="13">
        <v>25.8</v>
      </c>
      <c r="F39" s="13">
        <v>92</v>
      </c>
      <c r="G39" s="13">
        <v>91</v>
      </c>
      <c r="H39" s="13">
        <v>82</v>
      </c>
      <c r="I39" s="13">
        <v>69</v>
      </c>
      <c r="J39" s="14">
        <v>0</v>
      </c>
      <c r="K39" s="15">
        <v>64.59</v>
      </c>
      <c r="L39" s="15">
        <v>4.43</v>
      </c>
      <c r="O39" s="25"/>
    </row>
    <row r="40" spans="1:15" ht="18" customHeight="1">
      <c r="A40" s="13">
        <v>28</v>
      </c>
      <c r="B40" s="13">
        <v>32.200000000000003</v>
      </c>
      <c r="C40" s="13">
        <v>25.7</v>
      </c>
      <c r="D40" s="14">
        <v>24.7</v>
      </c>
      <c r="E40" s="13">
        <v>25.7</v>
      </c>
      <c r="F40" s="13">
        <v>92</v>
      </c>
      <c r="G40" s="13">
        <v>79</v>
      </c>
      <c r="H40" s="13">
        <v>67</v>
      </c>
      <c r="I40" s="13">
        <v>67</v>
      </c>
      <c r="J40" s="14">
        <v>11.4</v>
      </c>
      <c r="K40" s="15">
        <v>60.16</v>
      </c>
      <c r="L40" s="15">
        <v>7.99</v>
      </c>
    </row>
    <row r="41" spans="1:15" ht="18" customHeight="1">
      <c r="A41" s="13">
        <v>29</v>
      </c>
      <c r="B41" s="13">
        <v>31.5</v>
      </c>
      <c r="C41" s="13">
        <v>25.2</v>
      </c>
      <c r="D41" s="14">
        <v>25.5</v>
      </c>
      <c r="E41" s="13">
        <v>24.5</v>
      </c>
      <c r="F41" s="13">
        <v>92</v>
      </c>
      <c r="G41" s="13">
        <v>89</v>
      </c>
      <c r="H41" s="13">
        <v>77</v>
      </c>
      <c r="I41" s="13">
        <v>79</v>
      </c>
      <c r="J41" s="14">
        <v>6</v>
      </c>
      <c r="K41" s="15">
        <v>63.57</v>
      </c>
      <c r="L41" s="15">
        <v>1.34</v>
      </c>
    </row>
    <row r="42" spans="1:15" ht="18" customHeight="1">
      <c r="A42" s="13">
        <v>30</v>
      </c>
      <c r="B42" s="13">
        <v>31.7</v>
      </c>
      <c r="C42" s="13">
        <v>25.5</v>
      </c>
      <c r="D42" s="14">
        <v>26</v>
      </c>
      <c r="E42" s="13">
        <v>25</v>
      </c>
      <c r="F42" s="13">
        <v>92</v>
      </c>
      <c r="G42" s="13">
        <v>89</v>
      </c>
      <c r="H42" s="13">
        <v>64</v>
      </c>
      <c r="I42" s="13">
        <v>66</v>
      </c>
      <c r="J42" s="14">
        <v>3.1</v>
      </c>
      <c r="K42" s="15">
        <v>68.23</v>
      </c>
      <c r="L42" s="15">
        <v>6.64</v>
      </c>
    </row>
    <row r="43" spans="1:15" ht="18" customHeight="1">
      <c r="A43" s="13">
        <v>31</v>
      </c>
      <c r="B43" s="13">
        <v>31.1</v>
      </c>
      <c r="C43" s="13">
        <v>24.5</v>
      </c>
      <c r="D43" s="13">
        <v>26.5</v>
      </c>
      <c r="E43" s="19">
        <v>24.5</v>
      </c>
      <c r="F43" s="13">
        <v>84</v>
      </c>
      <c r="G43" s="13">
        <v>82</v>
      </c>
      <c r="H43" s="13">
        <v>78</v>
      </c>
      <c r="I43" s="13">
        <v>66</v>
      </c>
      <c r="J43" s="14">
        <v>1.6</v>
      </c>
      <c r="K43" s="20">
        <v>64.69</v>
      </c>
      <c r="L43" s="15">
        <v>2.4700000000000002</v>
      </c>
    </row>
    <row r="44" spans="1:15" ht="18" customHeight="1">
      <c r="A44" s="17" t="s">
        <v>14</v>
      </c>
      <c r="B44" s="13">
        <f>SUM(B13:B43)</f>
        <v>982.60000000000014</v>
      </c>
      <c r="C44" s="13">
        <f t="shared" ref="C44:L44" si="0">SUM(C13:C43)</f>
        <v>775.70000000000016</v>
      </c>
      <c r="D44" s="44">
        <f>SUM(D13:D43)</f>
        <v>806.3</v>
      </c>
      <c r="E44" s="13">
        <f>SUM(E13:E43)</f>
        <v>764.3</v>
      </c>
      <c r="F44" s="18">
        <f>SUM(F13:F43)</f>
        <v>2761</v>
      </c>
      <c r="G44" s="18">
        <f>SUM(G13:G43)</f>
        <v>2488</v>
      </c>
      <c r="H44" s="18">
        <f t="shared" si="0"/>
        <v>2139</v>
      </c>
      <c r="I44" s="18">
        <f t="shared" si="0"/>
        <v>2128</v>
      </c>
      <c r="J44" s="14">
        <f>SUM(J13:J43)</f>
        <v>300.13000000000005</v>
      </c>
      <c r="K44" s="15" t="s">
        <v>16</v>
      </c>
      <c r="L44" s="15">
        <f t="shared" si="0"/>
        <v>101.75999999999999</v>
      </c>
    </row>
    <row r="45" spans="1:15" ht="18" customHeight="1">
      <c r="A45" s="17" t="s">
        <v>15</v>
      </c>
      <c r="B45" s="14">
        <f t="shared" ref="B45:I45" si="1">B44/31</f>
        <v>31.696774193548393</v>
      </c>
      <c r="C45" s="14">
        <f t="shared" si="1"/>
        <v>25.022580645161295</v>
      </c>
      <c r="D45" s="14">
        <f>D44/31</f>
        <v>26.009677419354837</v>
      </c>
      <c r="E45" s="14">
        <f t="shared" si="1"/>
        <v>24.654838709677417</v>
      </c>
      <c r="F45" s="15">
        <f t="shared" si="1"/>
        <v>89.064516129032256</v>
      </c>
      <c r="G45" s="15">
        <f t="shared" si="1"/>
        <v>80.258064516129039</v>
      </c>
      <c r="H45" s="15">
        <f t="shared" si="1"/>
        <v>69</v>
      </c>
      <c r="I45" s="15">
        <f t="shared" si="1"/>
        <v>68.645161290322577</v>
      </c>
      <c r="J45" s="14">
        <f>J44/21</f>
        <v>14.291904761904764</v>
      </c>
      <c r="K45" s="15" t="s">
        <v>16</v>
      </c>
      <c r="L45" s="15">
        <f>L44/27</f>
        <v>3.7688888888888887</v>
      </c>
    </row>
    <row r="46" spans="1:15" ht="18" customHeight="1">
      <c r="A46" s="24" t="s">
        <v>25</v>
      </c>
      <c r="B46" s="21"/>
      <c r="C46" s="21"/>
      <c r="D46" s="21"/>
      <c r="E46" s="21"/>
      <c r="F46" s="21"/>
      <c r="G46" s="21"/>
      <c r="H46" s="21"/>
      <c r="I46" s="21"/>
      <c r="J46" s="21"/>
      <c r="K46" s="23"/>
    </row>
    <row r="53" spans="5:9" ht="17.25">
      <c r="E53" s="22"/>
      <c r="F53" s="22"/>
      <c r="G53" s="22"/>
      <c r="H53" s="22"/>
      <c r="I53" s="22"/>
    </row>
  </sheetData>
  <mergeCells count="12">
    <mergeCell ref="H11:H12"/>
    <mergeCell ref="I11:I12"/>
    <mergeCell ref="I1:L1"/>
    <mergeCell ref="A9:A12"/>
    <mergeCell ref="B9:E9"/>
    <mergeCell ref="F9:I10"/>
    <mergeCell ref="K9:L9"/>
    <mergeCell ref="D10:E10"/>
    <mergeCell ref="K10:K12"/>
    <mergeCell ref="L10:L12"/>
    <mergeCell ref="F11:F12"/>
    <mergeCell ref="G11:G12"/>
  </mergeCells>
  <pageMargins left="0.57999999999999996" right="0.43" top="0.28000000000000003" bottom="0.2" header="0.23" footer="0.14000000000000001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3"/>
  <sheetViews>
    <sheetView zoomScale="120" zoomScaleNormal="120" workbookViewId="0">
      <selection sqref="A1:XFD1048576"/>
    </sheetView>
  </sheetViews>
  <sheetFormatPr defaultRowHeight="18" customHeight="1"/>
  <cols>
    <col min="1" max="1" width="5.7109375" customWidth="1"/>
    <col min="2" max="2" width="6.42578125" customWidth="1"/>
    <col min="3" max="3" width="5.85546875" customWidth="1"/>
    <col min="4" max="5" width="6.42578125" customWidth="1"/>
    <col min="6" max="6" width="7.140625" customWidth="1"/>
    <col min="7" max="7" width="7.5703125" customWidth="1"/>
    <col min="8" max="8" width="7.7109375" customWidth="1"/>
    <col min="9" max="9" width="7.85546875" customWidth="1"/>
    <col min="11" max="11" width="14.42578125" customWidth="1"/>
  </cols>
  <sheetData>
    <row r="1" spans="1:13" ht="21">
      <c r="A1" s="1"/>
      <c r="B1" s="2"/>
      <c r="C1" s="1"/>
      <c r="D1" s="1"/>
      <c r="E1" s="1"/>
      <c r="F1" s="1"/>
      <c r="G1" s="1"/>
      <c r="H1" s="1"/>
      <c r="I1" s="63" t="s">
        <v>19</v>
      </c>
      <c r="J1" s="63"/>
      <c r="K1" s="63"/>
      <c r="L1" s="63"/>
      <c r="M1" s="1"/>
    </row>
    <row r="2" spans="1:13" ht="21">
      <c r="A2" s="1"/>
      <c r="B2" s="2"/>
      <c r="C2" s="1"/>
      <c r="D2" s="1"/>
      <c r="E2" s="1"/>
      <c r="F2" s="1"/>
      <c r="G2" s="1" t="s">
        <v>62</v>
      </c>
      <c r="H2" s="1"/>
      <c r="I2" s="1"/>
      <c r="J2" s="1"/>
      <c r="K2" s="3"/>
      <c r="L2" s="3"/>
    </row>
    <row r="3" spans="1:13" ht="21">
      <c r="A3" s="1" t="s">
        <v>29</v>
      </c>
      <c r="B3" s="2"/>
      <c r="C3" s="1"/>
      <c r="D3" s="1"/>
      <c r="E3" s="1"/>
      <c r="F3" s="1"/>
      <c r="G3" s="1"/>
      <c r="H3" s="1"/>
      <c r="I3" s="1"/>
      <c r="J3" s="1"/>
      <c r="K3" s="3"/>
      <c r="L3" s="3"/>
      <c r="M3" t="s">
        <v>17</v>
      </c>
    </row>
    <row r="4" spans="1:13" ht="21">
      <c r="A4" s="1"/>
      <c r="B4" s="2"/>
      <c r="C4" s="1"/>
      <c r="D4" s="1"/>
      <c r="E4" s="1"/>
      <c r="F4" s="1"/>
      <c r="G4" s="1"/>
      <c r="H4" s="1"/>
      <c r="I4" s="1"/>
      <c r="J4" s="1"/>
      <c r="K4" s="3"/>
      <c r="L4" s="3"/>
    </row>
    <row r="5" spans="1:13" ht="21">
      <c r="A5" s="1" t="s">
        <v>21</v>
      </c>
      <c r="B5" s="2"/>
      <c r="C5" s="1"/>
      <c r="D5" s="1"/>
      <c r="E5" s="1"/>
      <c r="F5" s="1"/>
      <c r="G5" s="1"/>
      <c r="H5" s="1"/>
      <c r="I5" s="1"/>
      <c r="J5" s="1"/>
      <c r="K5" s="3"/>
      <c r="L5" s="3"/>
    </row>
    <row r="6" spans="1:13" ht="21">
      <c r="A6" s="1" t="s">
        <v>26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ht="21">
      <c r="A7" s="1" t="s">
        <v>63</v>
      </c>
      <c r="B7" s="2"/>
      <c r="C7" s="1"/>
      <c r="D7" s="1"/>
      <c r="E7" s="1"/>
      <c r="F7" s="1"/>
      <c r="G7" s="1"/>
      <c r="H7" s="1"/>
      <c r="I7" s="1"/>
      <c r="J7" s="1"/>
      <c r="K7" s="3"/>
      <c r="L7" s="3"/>
    </row>
    <row r="8" spans="1:13" ht="17.25">
      <c r="A8" s="4"/>
      <c r="B8" s="5"/>
      <c r="C8" s="4"/>
      <c r="D8" s="4"/>
      <c r="E8" s="4"/>
      <c r="F8" s="4"/>
      <c r="G8" s="4"/>
      <c r="H8" s="4"/>
      <c r="I8" s="4"/>
      <c r="J8" s="4"/>
      <c r="K8" s="6"/>
      <c r="L8" s="6"/>
    </row>
    <row r="9" spans="1:13" ht="19.5">
      <c r="A9" s="52" t="s">
        <v>0</v>
      </c>
      <c r="B9" s="55" t="s">
        <v>18</v>
      </c>
      <c r="C9" s="55"/>
      <c r="D9" s="55"/>
      <c r="E9" s="56"/>
      <c r="F9" s="57" t="s">
        <v>1</v>
      </c>
      <c r="G9" s="58"/>
      <c r="H9" s="58"/>
      <c r="I9" s="59"/>
      <c r="J9" s="36" t="s">
        <v>2</v>
      </c>
      <c r="K9" s="64" t="s">
        <v>3</v>
      </c>
      <c r="L9" s="56"/>
    </row>
    <row r="10" spans="1:13" ht="17.25">
      <c r="A10" s="53"/>
      <c r="B10" s="36"/>
      <c r="C10" s="36"/>
      <c r="D10" s="64" t="s">
        <v>4</v>
      </c>
      <c r="E10" s="56"/>
      <c r="F10" s="60"/>
      <c r="G10" s="61"/>
      <c r="H10" s="61"/>
      <c r="I10" s="62"/>
      <c r="J10" s="37" t="s">
        <v>5</v>
      </c>
      <c r="K10" s="65" t="s">
        <v>6</v>
      </c>
      <c r="L10" s="65" t="s">
        <v>7</v>
      </c>
    </row>
    <row r="11" spans="1:13" ht="17.25">
      <c r="A11" s="53"/>
      <c r="B11" s="37" t="s">
        <v>8</v>
      </c>
      <c r="C11" s="37" t="s">
        <v>9</v>
      </c>
      <c r="D11" s="36" t="s">
        <v>10</v>
      </c>
      <c r="E11" s="39" t="s">
        <v>10</v>
      </c>
      <c r="F11" s="52" t="s">
        <v>4</v>
      </c>
      <c r="G11" s="52" t="s">
        <v>22</v>
      </c>
      <c r="H11" s="52" t="s">
        <v>23</v>
      </c>
      <c r="I11" s="52" t="s">
        <v>24</v>
      </c>
      <c r="J11" s="37" t="s">
        <v>11</v>
      </c>
      <c r="K11" s="66"/>
      <c r="L11" s="66"/>
    </row>
    <row r="12" spans="1:13" ht="17.25">
      <c r="A12" s="54"/>
      <c r="B12" s="38"/>
      <c r="C12" s="38"/>
      <c r="D12" s="38" t="s">
        <v>12</v>
      </c>
      <c r="E12" s="11" t="s">
        <v>13</v>
      </c>
      <c r="F12" s="54"/>
      <c r="G12" s="54"/>
      <c r="H12" s="54"/>
      <c r="I12" s="54"/>
      <c r="J12" s="12"/>
      <c r="K12" s="67"/>
      <c r="L12" s="67"/>
    </row>
    <row r="13" spans="1:13" ht="17.25">
      <c r="A13" s="13">
        <v>1</v>
      </c>
      <c r="B13" s="13">
        <v>32.200000000000003</v>
      </c>
      <c r="C13" s="13">
        <v>25.2</v>
      </c>
      <c r="D13" s="14">
        <v>25.9</v>
      </c>
      <c r="E13" s="13">
        <v>24</v>
      </c>
      <c r="F13" s="38">
        <v>85</v>
      </c>
      <c r="G13" s="38">
        <v>65</v>
      </c>
      <c r="H13" s="38">
        <v>66</v>
      </c>
      <c r="I13" s="38">
        <v>64</v>
      </c>
      <c r="J13" s="14">
        <v>0</v>
      </c>
      <c r="K13" s="15">
        <v>62.22</v>
      </c>
      <c r="L13" s="15">
        <v>4.68</v>
      </c>
    </row>
    <row r="14" spans="1:13" ht="17.25">
      <c r="A14" s="13">
        <v>2</v>
      </c>
      <c r="B14" s="13">
        <v>32.6</v>
      </c>
      <c r="C14" s="13">
        <v>26</v>
      </c>
      <c r="D14" s="14">
        <v>26.5</v>
      </c>
      <c r="E14" s="13">
        <v>24.5</v>
      </c>
      <c r="F14" s="13">
        <v>84</v>
      </c>
      <c r="G14" s="13">
        <v>75</v>
      </c>
      <c r="H14" s="13">
        <v>59</v>
      </c>
      <c r="I14" s="13">
        <v>61</v>
      </c>
      <c r="J14" s="14">
        <v>0</v>
      </c>
      <c r="K14" s="15">
        <v>57.54</v>
      </c>
      <c r="L14" s="15">
        <v>4.41</v>
      </c>
    </row>
    <row r="15" spans="1:13" ht="17.25">
      <c r="A15" s="13">
        <v>3</v>
      </c>
      <c r="B15" s="13">
        <v>33.6</v>
      </c>
      <c r="C15" s="13">
        <v>25.7</v>
      </c>
      <c r="D15" s="19">
        <v>26.7</v>
      </c>
      <c r="E15" s="13">
        <v>25</v>
      </c>
      <c r="F15" s="13">
        <v>87</v>
      </c>
      <c r="G15" s="13">
        <v>75</v>
      </c>
      <c r="H15" s="13">
        <v>59</v>
      </c>
      <c r="I15" s="13">
        <v>60</v>
      </c>
      <c r="J15" s="15">
        <v>7.8</v>
      </c>
      <c r="K15" s="15">
        <v>53.13</v>
      </c>
      <c r="L15" s="15">
        <v>3.38</v>
      </c>
    </row>
    <row r="16" spans="1:13" ht="17.25">
      <c r="A16" s="13">
        <v>4</v>
      </c>
      <c r="B16" s="13">
        <v>31.8</v>
      </c>
      <c r="C16" s="13">
        <v>25.3</v>
      </c>
      <c r="D16" s="14">
        <v>25.9</v>
      </c>
      <c r="E16" s="13">
        <v>24.2</v>
      </c>
      <c r="F16" s="13">
        <v>87</v>
      </c>
      <c r="G16" s="13">
        <v>82</v>
      </c>
      <c r="H16" s="13">
        <v>71</v>
      </c>
      <c r="I16" s="13">
        <v>74</v>
      </c>
      <c r="J16" s="14">
        <v>0</v>
      </c>
      <c r="K16" s="16">
        <v>57.55</v>
      </c>
      <c r="L16" s="15">
        <v>4.4000000000000004</v>
      </c>
    </row>
    <row r="17" spans="1:12" ht="17.25">
      <c r="A17" s="13">
        <v>5</v>
      </c>
      <c r="B17" s="13">
        <v>31.5</v>
      </c>
      <c r="C17" s="13">
        <v>25.6</v>
      </c>
      <c r="D17" s="14">
        <v>25.5</v>
      </c>
      <c r="E17" s="13">
        <v>24.5</v>
      </c>
      <c r="F17" s="13">
        <v>92</v>
      </c>
      <c r="G17" s="19">
        <v>82</v>
      </c>
      <c r="H17" s="13">
        <v>71</v>
      </c>
      <c r="I17" s="13">
        <v>74</v>
      </c>
      <c r="J17" s="14">
        <v>28.5</v>
      </c>
      <c r="K17" s="15">
        <v>53.15</v>
      </c>
      <c r="L17" s="15">
        <v>5.93</v>
      </c>
    </row>
    <row r="18" spans="1:12" ht="17.25">
      <c r="A18" s="13">
        <v>6</v>
      </c>
      <c r="B18" s="13">
        <v>31.2</v>
      </c>
      <c r="C18" s="13">
        <v>24.3</v>
      </c>
      <c r="D18" s="14">
        <v>25.5</v>
      </c>
      <c r="E18" s="13">
        <v>24.5</v>
      </c>
      <c r="F18" s="13">
        <v>92</v>
      </c>
      <c r="G18" s="13">
        <v>84</v>
      </c>
      <c r="H18" s="13">
        <v>66</v>
      </c>
      <c r="I18" s="13">
        <v>66</v>
      </c>
      <c r="J18" s="14">
        <v>6.5</v>
      </c>
      <c r="K18" s="15">
        <v>75.72</v>
      </c>
      <c r="L18" s="15">
        <v>9.82</v>
      </c>
    </row>
    <row r="19" spans="1:12" ht="17.25">
      <c r="A19" s="13">
        <v>7</v>
      </c>
      <c r="B19" s="13">
        <v>32.5</v>
      </c>
      <c r="C19" s="13">
        <v>25</v>
      </c>
      <c r="D19" s="14">
        <v>26.2</v>
      </c>
      <c r="E19" s="13">
        <v>25</v>
      </c>
      <c r="F19" s="13">
        <v>90</v>
      </c>
      <c r="G19" s="13">
        <v>77</v>
      </c>
      <c r="H19" s="13">
        <v>65</v>
      </c>
      <c r="I19" s="13">
        <v>65</v>
      </c>
      <c r="J19" s="14">
        <v>12.4</v>
      </c>
      <c r="K19" s="15">
        <v>72.400000000000006</v>
      </c>
      <c r="L19" s="15">
        <v>9.7799999999999994</v>
      </c>
    </row>
    <row r="20" spans="1:12" ht="17.25">
      <c r="A20" s="13">
        <v>8</v>
      </c>
      <c r="B20" s="13">
        <v>32.799999999999997</v>
      </c>
      <c r="C20" s="13">
        <v>25.7</v>
      </c>
      <c r="D20" s="14">
        <v>27</v>
      </c>
      <c r="E20" s="13">
        <v>25.2</v>
      </c>
      <c r="F20" s="13">
        <v>87</v>
      </c>
      <c r="G20" s="13">
        <v>77</v>
      </c>
      <c r="H20" s="13">
        <v>65</v>
      </c>
      <c r="I20" s="13">
        <v>60</v>
      </c>
      <c r="J20" s="14">
        <v>1.5</v>
      </c>
      <c r="K20" s="15">
        <v>75.02</v>
      </c>
      <c r="L20" s="15">
        <v>6.4</v>
      </c>
    </row>
    <row r="21" spans="1:12" ht="17.25">
      <c r="A21" s="13">
        <v>9</v>
      </c>
      <c r="B21" s="13">
        <v>32.700000000000003</v>
      </c>
      <c r="C21" s="13">
        <v>25.5</v>
      </c>
      <c r="D21" s="14">
        <v>26.5</v>
      </c>
      <c r="E21" s="13">
        <v>25</v>
      </c>
      <c r="F21" s="13">
        <v>89</v>
      </c>
      <c r="G21" s="13">
        <v>77</v>
      </c>
      <c r="H21" s="13">
        <v>64</v>
      </c>
      <c r="I21" s="13">
        <v>64</v>
      </c>
      <c r="J21" s="14">
        <v>0</v>
      </c>
      <c r="K21" s="15">
        <v>70.12</v>
      </c>
      <c r="L21" s="15">
        <v>4.08</v>
      </c>
    </row>
    <row r="22" spans="1:12" ht="17.25">
      <c r="A22" s="13">
        <v>10</v>
      </c>
      <c r="B22" s="13">
        <v>33.5</v>
      </c>
      <c r="C22" s="13">
        <v>25.5</v>
      </c>
      <c r="D22" s="14">
        <v>27.5</v>
      </c>
      <c r="E22" s="13">
        <v>25</v>
      </c>
      <c r="F22" s="13">
        <v>82</v>
      </c>
      <c r="G22" s="13">
        <v>75</v>
      </c>
      <c r="H22" s="13">
        <v>61</v>
      </c>
      <c r="I22" s="13">
        <v>61</v>
      </c>
      <c r="J22" s="14">
        <v>0</v>
      </c>
      <c r="K22" s="15">
        <v>66.040000000000006</v>
      </c>
      <c r="L22" s="15">
        <v>4.03</v>
      </c>
    </row>
    <row r="23" spans="1:12" ht="17.25">
      <c r="A23" s="13">
        <v>11</v>
      </c>
      <c r="B23" s="13">
        <v>32.5</v>
      </c>
      <c r="C23" s="13">
        <v>26.5</v>
      </c>
      <c r="D23" s="14">
        <v>27.6</v>
      </c>
      <c r="E23" s="13">
        <v>25.7</v>
      </c>
      <c r="F23" s="13">
        <v>86</v>
      </c>
      <c r="G23" s="13">
        <v>61</v>
      </c>
      <c r="H23" s="13">
        <v>60</v>
      </c>
      <c r="I23" s="13">
        <v>65</v>
      </c>
      <c r="J23" s="14">
        <v>3</v>
      </c>
      <c r="K23" s="15">
        <v>62.01</v>
      </c>
      <c r="L23" s="15">
        <v>3.1</v>
      </c>
    </row>
    <row r="24" spans="1:12" ht="17.25">
      <c r="A24" s="13">
        <v>12</v>
      </c>
      <c r="B24" s="13">
        <v>29</v>
      </c>
      <c r="C24" s="13">
        <v>26</v>
      </c>
      <c r="D24" s="14">
        <v>26.5</v>
      </c>
      <c r="E24" s="13">
        <v>25</v>
      </c>
      <c r="F24" s="13">
        <v>89</v>
      </c>
      <c r="G24" s="13">
        <v>77</v>
      </c>
      <c r="H24" s="13">
        <v>92</v>
      </c>
      <c r="I24" s="13">
        <v>82</v>
      </c>
      <c r="J24" s="14">
        <v>2.9</v>
      </c>
      <c r="K24" s="15">
        <v>61.91</v>
      </c>
      <c r="L24" s="15">
        <v>2.59</v>
      </c>
    </row>
    <row r="25" spans="1:12" ht="17.25">
      <c r="A25" s="13">
        <v>13</v>
      </c>
      <c r="B25" s="13">
        <v>30.8</v>
      </c>
      <c r="C25" s="13">
        <v>25</v>
      </c>
      <c r="D25" s="27">
        <v>26</v>
      </c>
      <c r="E25" s="13">
        <v>24</v>
      </c>
      <c r="F25" s="13">
        <v>84</v>
      </c>
      <c r="G25" s="13">
        <v>77</v>
      </c>
      <c r="H25" s="13">
        <v>69</v>
      </c>
      <c r="I25" s="13">
        <v>84</v>
      </c>
      <c r="J25" s="14">
        <v>48.9</v>
      </c>
      <c r="K25" s="15">
        <v>62.22</v>
      </c>
      <c r="L25" s="15" t="s">
        <v>49</v>
      </c>
    </row>
    <row r="26" spans="1:12" ht="17.25">
      <c r="A26" s="13">
        <v>14</v>
      </c>
      <c r="B26" s="13">
        <v>27.5</v>
      </c>
      <c r="C26" s="13">
        <v>25</v>
      </c>
      <c r="D26" s="14">
        <v>25</v>
      </c>
      <c r="E26" s="13">
        <v>24</v>
      </c>
      <c r="F26" s="13">
        <v>92</v>
      </c>
      <c r="G26" s="13">
        <v>84</v>
      </c>
      <c r="H26" s="13">
        <v>89</v>
      </c>
      <c r="I26" s="13">
        <v>84</v>
      </c>
      <c r="J26" s="14">
        <v>21.8</v>
      </c>
      <c r="K26" s="15" t="s">
        <v>64</v>
      </c>
      <c r="L26" s="15" t="s">
        <v>49</v>
      </c>
    </row>
    <row r="27" spans="1:12" ht="17.25">
      <c r="A27" s="13">
        <v>15</v>
      </c>
      <c r="B27" s="13">
        <v>25.8</v>
      </c>
      <c r="C27" s="13">
        <v>24.3</v>
      </c>
      <c r="D27" s="14">
        <v>24</v>
      </c>
      <c r="E27" s="13">
        <v>23.5</v>
      </c>
      <c r="F27" s="13">
        <v>97</v>
      </c>
      <c r="G27" s="13">
        <v>92</v>
      </c>
      <c r="H27" s="13">
        <v>87</v>
      </c>
      <c r="I27" s="13">
        <v>87</v>
      </c>
      <c r="J27" s="15">
        <v>39.700000000000003</v>
      </c>
      <c r="K27" s="15" t="s">
        <v>65</v>
      </c>
      <c r="L27" s="15">
        <v>3.71</v>
      </c>
    </row>
    <row r="28" spans="1:12" ht="17.25">
      <c r="A28" s="13">
        <v>16</v>
      </c>
      <c r="B28" s="13">
        <v>30.9</v>
      </c>
      <c r="C28" s="13">
        <v>24.2</v>
      </c>
      <c r="D28" s="14">
        <v>25</v>
      </c>
      <c r="E28" s="13">
        <v>24.4</v>
      </c>
      <c r="F28" s="13">
        <v>95</v>
      </c>
      <c r="G28" s="13">
        <v>86</v>
      </c>
      <c r="H28" s="13">
        <v>74</v>
      </c>
      <c r="I28" s="13">
        <v>74</v>
      </c>
      <c r="J28" s="14">
        <v>2.1</v>
      </c>
      <c r="K28" s="15">
        <v>66.790000000000006</v>
      </c>
      <c r="L28" s="15">
        <v>3.6</v>
      </c>
    </row>
    <row r="29" spans="1:12" ht="17.25">
      <c r="A29" s="13">
        <v>17</v>
      </c>
      <c r="B29" s="13">
        <v>30.6</v>
      </c>
      <c r="C29" s="13">
        <v>25</v>
      </c>
      <c r="D29" s="14">
        <v>26.1</v>
      </c>
      <c r="E29" s="13">
        <v>25</v>
      </c>
      <c r="F29" s="13">
        <v>92</v>
      </c>
      <c r="G29" s="13">
        <v>91</v>
      </c>
      <c r="H29" s="13">
        <v>76</v>
      </c>
      <c r="I29" s="13">
        <v>76</v>
      </c>
      <c r="J29" s="14">
        <v>0</v>
      </c>
      <c r="K29" s="15">
        <v>65.290000000000006</v>
      </c>
      <c r="L29" s="15">
        <v>2.12</v>
      </c>
    </row>
    <row r="30" spans="1:12" ht="17.25">
      <c r="A30" s="13">
        <v>18</v>
      </c>
      <c r="B30" s="13">
        <v>32.9</v>
      </c>
      <c r="C30" s="13">
        <v>25.8</v>
      </c>
      <c r="D30" s="14">
        <v>26.2</v>
      </c>
      <c r="E30" s="13">
        <v>25.2</v>
      </c>
      <c r="F30" s="13">
        <v>92</v>
      </c>
      <c r="G30" s="13">
        <v>84</v>
      </c>
      <c r="H30" s="13">
        <v>66</v>
      </c>
      <c r="I30" s="13">
        <v>66</v>
      </c>
      <c r="J30" s="14">
        <v>0</v>
      </c>
      <c r="K30" s="15">
        <v>63.17</v>
      </c>
      <c r="L30" s="15">
        <v>4.04</v>
      </c>
    </row>
    <row r="31" spans="1:12" ht="17.25">
      <c r="A31" s="13">
        <v>19</v>
      </c>
      <c r="B31" s="13">
        <v>28.5</v>
      </c>
      <c r="C31" s="13">
        <v>25.5</v>
      </c>
      <c r="D31" s="14">
        <v>25.5</v>
      </c>
      <c r="E31" s="13">
        <v>24</v>
      </c>
      <c r="F31" s="13">
        <v>89</v>
      </c>
      <c r="G31" s="13">
        <v>87</v>
      </c>
      <c r="H31" s="13">
        <v>84</v>
      </c>
      <c r="I31" s="13">
        <v>84</v>
      </c>
      <c r="J31" s="14">
        <v>31.8</v>
      </c>
      <c r="K31" s="15">
        <v>59.13</v>
      </c>
      <c r="L31" s="15" t="s">
        <v>49</v>
      </c>
    </row>
    <row r="32" spans="1:12" ht="17.25">
      <c r="A32" s="13">
        <v>20</v>
      </c>
      <c r="B32" s="13">
        <v>31</v>
      </c>
      <c r="C32" s="13">
        <v>24.5</v>
      </c>
      <c r="D32" s="14">
        <v>25</v>
      </c>
      <c r="E32" s="13">
        <v>24.5</v>
      </c>
      <c r="F32" s="13">
        <v>97</v>
      </c>
      <c r="G32" s="13">
        <v>92</v>
      </c>
      <c r="H32" s="13">
        <v>69</v>
      </c>
      <c r="I32" s="13">
        <v>78</v>
      </c>
      <c r="J32" s="14">
        <v>2</v>
      </c>
      <c r="K32" s="15" t="s">
        <v>66</v>
      </c>
      <c r="L32" s="15">
        <v>5.98</v>
      </c>
    </row>
    <row r="33" spans="1:15" ht="18" customHeight="1">
      <c r="A33" s="13">
        <v>21</v>
      </c>
      <c r="B33" s="13">
        <v>32.9</v>
      </c>
      <c r="C33" s="13">
        <v>23.5</v>
      </c>
      <c r="D33" s="14">
        <v>25.5</v>
      </c>
      <c r="E33" s="13">
        <v>24.5</v>
      </c>
      <c r="F33" s="13">
        <v>92</v>
      </c>
      <c r="G33" s="13">
        <v>78</v>
      </c>
      <c r="H33" s="13">
        <v>61</v>
      </c>
      <c r="I33" s="13">
        <v>64</v>
      </c>
      <c r="J33" s="14">
        <v>0</v>
      </c>
      <c r="K33" s="15">
        <v>72.650000000000006</v>
      </c>
      <c r="L33" s="15">
        <v>2.56</v>
      </c>
    </row>
    <row r="34" spans="1:15" ht="18" customHeight="1">
      <c r="A34" s="13">
        <v>22</v>
      </c>
      <c r="B34" s="5">
        <v>33</v>
      </c>
      <c r="C34" s="13">
        <v>25.6</v>
      </c>
      <c r="D34" s="14">
        <v>26.4</v>
      </c>
      <c r="E34" s="13">
        <v>25</v>
      </c>
      <c r="F34" s="13">
        <v>89</v>
      </c>
      <c r="G34" s="13">
        <v>84</v>
      </c>
      <c r="H34" s="13">
        <v>75</v>
      </c>
      <c r="I34" s="13">
        <v>74</v>
      </c>
      <c r="J34" s="15">
        <v>8</v>
      </c>
      <c r="K34" s="15">
        <v>70.09</v>
      </c>
      <c r="L34" s="15">
        <v>3.19</v>
      </c>
    </row>
    <row r="35" spans="1:15" ht="18" customHeight="1">
      <c r="A35" s="13">
        <v>23</v>
      </c>
      <c r="B35" s="13">
        <v>30.9</v>
      </c>
      <c r="C35" s="13">
        <v>24.5</v>
      </c>
      <c r="D35" s="14">
        <v>24.7</v>
      </c>
      <c r="E35" s="13">
        <v>24</v>
      </c>
      <c r="F35" s="13">
        <v>95</v>
      </c>
      <c r="G35" s="13">
        <v>92</v>
      </c>
      <c r="H35" s="13">
        <v>69</v>
      </c>
      <c r="I35" s="13">
        <v>69</v>
      </c>
      <c r="J35" s="14">
        <v>0.4</v>
      </c>
      <c r="K35" s="15">
        <v>74.900000000000006</v>
      </c>
      <c r="L35" s="15">
        <v>3.83</v>
      </c>
      <c r="N35" t="s">
        <v>20</v>
      </c>
    </row>
    <row r="36" spans="1:15" ht="18" customHeight="1">
      <c r="A36" s="13">
        <v>24</v>
      </c>
      <c r="B36" s="13">
        <v>32.4</v>
      </c>
      <c r="C36" s="13">
        <v>24.9</v>
      </c>
      <c r="D36" s="14">
        <v>26.8</v>
      </c>
      <c r="E36" s="13">
        <v>25.6</v>
      </c>
      <c r="F36" s="19">
        <v>90</v>
      </c>
      <c r="G36" s="13">
        <v>84</v>
      </c>
      <c r="H36" s="13">
        <v>61</v>
      </c>
      <c r="I36" s="13">
        <v>65</v>
      </c>
      <c r="J36" s="14">
        <v>21</v>
      </c>
      <c r="K36" s="15">
        <v>71.47</v>
      </c>
      <c r="L36" s="15" t="s">
        <v>49</v>
      </c>
    </row>
    <row r="37" spans="1:15" ht="18" customHeight="1">
      <c r="A37" s="13">
        <v>25</v>
      </c>
      <c r="B37" s="5">
        <v>32.799999999999997</v>
      </c>
      <c r="C37" s="13">
        <v>24.8</v>
      </c>
      <c r="D37" s="14">
        <v>26</v>
      </c>
      <c r="E37" s="13">
        <v>25</v>
      </c>
      <c r="F37" s="13">
        <v>92</v>
      </c>
      <c r="G37" s="13">
        <v>84</v>
      </c>
      <c r="H37" s="13">
        <v>71</v>
      </c>
      <c r="I37" s="13">
        <v>71</v>
      </c>
      <c r="J37" s="14">
        <v>17</v>
      </c>
      <c r="K37" s="15" t="s">
        <v>67</v>
      </c>
      <c r="L37" s="15" t="s">
        <v>49</v>
      </c>
    </row>
    <row r="38" spans="1:15" ht="18" customHeight="1">
      <c r="A38" s="13">
        <v>26</v>
      </c>
      <c r="B38" s="13">
        <v>31.5</v>
      </c>
      <c r="C38" s="13">
        <v>25.8</v>
      </c>
      <c r="D38" s="14">
        <v>26</v>
      </c>
      <c r="E38" s="13">
        <v>25.2</v>
      </c>
      <c r="F38" s="13">
        <v>93</v>
      </c>
      <c r="G38" s="13">
        <v>84</v>
      </c>
      <c r="H38" s="13">
        <v>71</v>
      </c>
      <c r="I38" s="13">
        <v>71</v>
      </c>
      <c r="J38" s="14">
        <v>3</v>
      </c>
      <c r="K38" s="15" t="s">
        <v>68</v>
      </c>
      <c r="L38" s="15">
        <v>6.48</v>
      </c>
    </row>
    <row r="39" spans="1:15" ht="18" customHeight="1">
      <c r="A39" s="13">
        <v>27</v>
      </c>
      <c r="B39" s="13">
        <v>27.5</v>
      </c>
      <c r="C39" s="13">
        <v>26</v>
      </c>
      <c r="D39" s="14">
        <v>27</v>
      </c>
      <c r="E39" s="13">
        <v>26</v>
      </c>
      <c r="F39" s="13">
        <v>92</v>
      </c>
      <c r="G39" s="13">
        <v>84</v>
      </c>
      <c r="H39" s="13">
        <v>92</v>
      </c>
      <c r="I39" s="13">
        <v>89</v>
      </c>
      <c r="J39" s="14">
        <v>7.5</v>
      </c>
      <c r="K39" s="15">
        <v>45.05</v>
      </c>
      <c r="L39" s="15">
        <v>3.92</v>
      </c>
      <c r="O39" s="25"/>
    </row>
    <row r="40" spans="1:15" ht="18" customHeight="1">
      <c r="A40" s="13">
        <v>28</v>
      </c>
      <c r="B40" s="13">
        <v>31</v>
      </c>
      <c r="C40" s="13">
        <v>24.5</v>
      </c>
      <c r="D40" s="14">
        <v>25</v>
      </c>
      <c r="E40" s="13">
        <v>24.5</v>
      </c>
      <c r="F40" s="13">
        <v>97</v>
      </c>
      <c r="G40" s="13">
        <v>90</v>
      </c>
      <c r="H40" s="13">
        <v>69</v>
      </c>
      <c r="I40" s="13">
        <v>71</v>
      </c>
      <c r="J40" s="14">
        <v>0.4</v>
      </c>
      <c r="K40" s="15">
        <v>48.63</v>
      </c>
      <c r="L40" s="15">
        <v>2.35</v>
      </c>
    </row>
    <row r="41" spans="1:15" ht="18" customHeight="1">
      <c r="A41" s="13">
        <v>29</v>
      </c>
      <c r="B41" s="13">
        <v>30.9</v>
      </c>
      <c r="C41" s="13">
        <v>25.1</v>
      </c>
      <c r="D41" s="14">
        <v>25.6</v>
      </c>
      <c r="E41" s="13">
        <v>24.4</v>
      </c>
      <c r="F41" s="13">
        <v>90</v>
      </c>
      <c r="G41" s="13">
        <v>90</v>
      </c>
      <c r="H41" s="13">
        <v>69</v>
      </c>
      <c r="I41" s="13">
        <v>72</v>
      </c>
      <c r="J41" s="14">
        <v>0.5</v>
      </c>
      <c r="K41" s="15">
        <v>46.28</v>
      </c>
      <c r="L41" s="15">
        <v>2.7</v>
      </c>
    </row>
    <row r="42" spans="1:15" ht="18" customHeight="1">
      <c r="A42" s="13">
        <v>30</v>
      </c>
      <c r="B42" s="13">
        <v>31.6</v>
      </c>
      <c r="C42" s="13">
        <v>25.6</v>
      </c>
      <c r="D42" s="14">
        <v>26.2</v>
      </c>
      <c r="E42" s="13">
        <v>24.7</v>
      </c>
      <c r="F42" s="13">
        <v>89</v>
      </c>
      <c r="G42" s="13">
        <v>76</v>
      </c>
      <c r="H42" s="13">
        <v>68</v>
      </c>
      <c r="I42" s="13">
        <v>68</v>
      </c>
      <c r="J42" s="14">
        <v>0.2</v>
      </c>
      <c r="K42" s="15">
        <v>44.08</v>
      </c>
      <c r="L42" s="15">
        <v>2.23</v>
      </c>
    </row>
    <row r="43" spans="1:15" ht="18" customHeight="1">
      <c r="A43" s="13">
        <v>31</v>
      </c>
      <c r="B43" s="13">
        <v>32.4</v>
      </c>
      <c r="C43" s="13">
        <v>25.5</v>
      </c>
      <c r="D43" s="13">
        <v>26.5</v>
      </c>
      <c r="E43" s="19">
        <v>25</v>
      </c>
      <c r="F43" s="13">
        <v>89</v>
      </c>
      <c r="G43" s="13">
        <v>70</v>
      </c>
      <c r="H43" s="13">
        <v>64</v>
      </c>
      <c r="I43" s="13">
        <v>64</v>
      </c>
      <c r="J43" s="14">
        <v>4.5</v>
      </c>
      <c r="K43" s="20">
        <v>42.05</v>
      </c>
      <c r="L43" s="15">
        <v>4.41</v>
      </c>
    </row>
    <row r="44" spans="1:15" ht="18" customHeight="1">
      <c r="A44" s="17" t="s">
        <v>14</v>
      </c>
      <c r="B44" s="13">
        <f>SUM(B13:B43)</f>
        <v>970.79999999999984</v>
      </c>
      <c r="C44" s="13">
        <f t="shared" ref="C44:L44" si="0">SUM(C13:C43)</f>
        <v>781.4</v>
      </c>
      <c r="D44" s="13">
        <f t="shared" si="0"/>
        <v>805.80000000000007</v>
      </c>
      <c r="E44" s="13">
        <f>SUM(E13:E43)</f>
        <v>766.1</v>
      </c>
      <c r="F44" s="18">
        <f>SUM(F13:F43)</f>
        <v>2796</v>
      </c>
      <c r="G44" s="18">
        <f>SUM(G13:G43)</f>
        <v>2516</v>
      </c>
      <c r="H44" s="18">
        <f t="shared" si="0"/>
        <v>2183</v>
      </c>
      <c r="I44" s="18">
        <f t="shared" si="0"/>
        <v>2207</v>
      </c>
      <c r="J44" s="14">
        <f>SUM(J13:J43)</f>
        <v>271.39999999999998</v>
      </c>
      <c r="K44" s="15" t="s">
        <v>16</v>
      </c>
      <c r="L44" s="15">
        <f t="shared" si="0"/>
        <v>113.72</v>
      </c>
    </row>
    <row r="45" spans="1:15" ht="18" customHeight="1">
      <c r="A45" s="17" t="s">
        <v>15</v>
      </c>
      <c r="B45" s="14">
        <f t="shared" ref="B45:I45" si="1">B44/31</f>
        <v>31.316129032258058</v>
      </c>
      <c r="C45" s="14">
        <f t="shared" si="1"/>
        <v>25.206451612903226</v>
      </c>
      <c r="D45" s="14">
        <f t="shared" si="1"/>
        <v>25.993548387096777</v>
      </c>
      <c r="E45" s="14">
        <f t="shared" si="1"/>
        <v>24.712903225806453</v>
      </c>
      <c r="F45" s="15">
        <f t="shared" si="1"/>
        <v>90.193548387096769</v>
      </c>
      <c r="G45" s="15">
        <f t="shared" si="1"/>
        <v>81.161290322580641</v>
      </c>
      <c r="H45" s="15">
        <f t="shared" si="1"/>
        <v>70.41935483870968</v>
      </c>
      <c r="I45" s="15">
        <f t="shared" si="1"/>
        <v>71.193548387096769</v>
      </c>
      <c r="J45" s="14">
        <f>J44/23</f>
        <v>11.799999999999999</v>
      </c>
      <c r="K45" s="15" t="s">
        <v>16</v>
      </c>
      <c r="L45" s="15">
        <f>L44/26</f>
        <v>4.3738461538461539</v>
      </c>
    </row>
    <row r="46" spans="1:15" ht="18" customHeight="1">
      <c r="A46" s="24" t="s">
        <v>25</v>
      </c>
      <c r="B46" s="21"/>
      <c r="C46" s="21"/>
      <c r="D46" s="21"/>
      <c r="E46" s="21"/>
      <c r="F46" s="21"/>
      <c r="G46" s="21"/>
      <c r="H46" s="21"/>
      <c r="I46" s="21"/>
      <c r="J46" s="21"/>
      <c r="K46" s="23"/>
    </row>
    <row r="53" spans="5:9" ht="17.25">
      <c r="E53" s="22"/>
      <c r="F53" s="22"/>
      <c r="G53" s="22"/>
      <c r="H53" s="22"/>
      <c r="I53" s="22"/>
    </row>
  </sheetData>
  <mergeCells count="12">
    <mergeCell ref="H11:H12"/>
    <mergeCell ref="I11:I12"/>
    <mergeCell ref="I1:L1"/>
    <mergeCell ref="A9:A12"/>
    <mergeCell ref="B9:E9"/>
    <mergeCell ref="F9:I10"/>
    <mergeCell ref="K9:L9"/>
    <mergeCell ref="D10:E10"/>
    <mergeCell ref="K10:K12"/>
    <mergeCell ref="L10:L12"/>
    <mergeCell ref="F11:F12"/>
    <mergeCell ref="G11:G12"/>
  </mergeCells>
  <pageMargins left="0.7" right="0.34" top="0.31" bottom="0.18" header="0.23" footer="0.14000000000000001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3"/>
  <sheetViews>
    <sheetView zoomScale="120" zoomScaleNormal="120" workbookViewId="0">
      <selection sqref="A1:XFD1048576"/>
    </sheetView>
  </sheetViews>
  <sheetFormatPr defaultRowHeight="18" customHeight="1"/>
  <cols>
    <col min="1" max="1" width="5.7109375" customWidth="1"/>
    <col min="2" max="2" width="6.42578125" customWidth="1"/>
    <col min="3" max="3" width="5.85546875" customWidth="1"/>
    <col min="4" max="5" width="6.42578125" customWidth="1"/>
    <col min="6" max="6" width="7.140625" customWidth="1"/>
    <col min="7" max="7" width="7.5703125" customWidth="1"/>
    <col min="8" max="8" width="7.7109375" customWidth="1"/>
    <col min="9" max="9" width="7.85546875" customWidth="1"/>
    <col min="11" max="11" width="14.42578125" customWidth="1"/>
  </cols>
  <sheetData>
    <row r="1" spans="1:13" ht="21">
      <c r="A1" s="1"/>
      <c r="B1" s="2"/>
      <c r="C1" s="1"/>
      <c r="D1" s="1"/>
      <c r="E1" s="1"/>
      <c r="F1" s="1"/>
      <c r="G1" s="1"/>
      <c r="H1" s="1"/>
      <c r="I1" s="63" t="s">
        <v>19</v>
      </c>
      <c r="J1" s="63"/>
      <c r="K1" s="63"/>
      <c r="L1" s="63"/>
      <c r="M1" s="1"/>
    </row>
    <row r="2" spans="1:13" ht="21">
      <c r="A2" s="1"/>
      <c r="B2" s="2"/>
      <c r="C2" s="1"/>
      <c r="D2" s="1"/>
      <c r="E2" s="1"/>
      <c r="F2" s="1"/>
      <c r="G2" s="1" t="s">
        <v>70</v>
      </c>
      <c r="H2" s="1"/>
      <c r="I2" s="1"/>
      <c r="J2" s="1"/>
      <c r="K2" s="3"/>
      <c r="L2" s="3"/>
    </row>
    <row r="3" spans="1:13" ht="21">
      <c r="A3" s="1" t="s">
        <v>29</v>
      </c>
      <c r="B3" s="2"/>
      <c r="C3" s="1"/>
      <c r="D3" s="1"/>
      <c r="E3" s="1"/>
      <c r="F3" s="1"/>
      <c r="G3" s="1"/>
      <c r="H3" s="1"/>
      <c r="I3" s="1"/>
      <c r="J3" s="1"/>
      <c r="K3" s="3"/>
      <c r="L3" s="3"/>
      <c r="M3" t="s">
        <v>17</v>
      </c>
    </row>
    <row r="4" spans="1:13" ht="21">
      <c r="A4" s="1"/>
      <c r="B4" s="2"/>
      <c r="C4" s="1"/>
      <c r="D4" s="1"/>
      <c r="E4" s="1"/>
      <c r="F4" s="1"/>
      <c r="G4" s="1"/>
      <c r="H4" s="1"/>
      <c r="I4" s="1"/>
      <c r="J4" s="1"/>
      <c r="K4" s="3"/>
      <c r="L4" s="3"/>
    </row>
    <row r="5" spans="1:13" ht="21">
      <c r="A5" s="1" t="s">
        <v>21</v>
      </c>
      <c r="B5" s="2"/>
      <c r="C5" s="1"/>
      <c r="D5" s="1"/>
      <c r="E5" s="1"/>
      <c r="F5" s="1"/>
      <c r="G5" s="1"/>
      <c r="H5" s="1"/>
      <c r="I5" s="1"/>
      <c r="J5" s="1"/>
      <c r="K5" s="3"/>
      <c r="L5" s="3"/>
    </row>
    <row r="6" spans="1:13" ht="21">
      <c r="A6" s="1" t="s">
        <v>26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ht="21">
      <c r="A7" s="1" t="s">
        <v>69</v>
      </c>
      <c r="B7" s="2"/>
      <c r="C7" s="1"/>
      <c r="D7" s="1"/>
      <c r="E7" s="1"/>
      <c r="F7" s="1"/>
      <c r="G7" s="1"/>
      <c r="H7" s="1"/>
      <c r="I7" s="1"/>
      <c r="J7" s="1"/>
      <c r="K7" s="3"/>
      <c r="L7" s="3"/>
    </row>
    <row r="8" spans="1:13" ht="17.25">
      <c r="A8" s="4"/>
      <c r="B8" s="5"/>
      <c r="C8" s="4"/>
      <c r="D8" s="4"/>
      <c r="E8" s="4"/>
      <c r="F8" s="4"/>
      <c r="G8" s="4"/>
      <c r="H8" s="4"/>
      <c r="I8" s="4"/>
      <c r="J8" s="4"/>
      <c r="K8" s="6"/>
      <c r="L8" s="6"/>
    </row>
    <row r="9" spans="1:13" ht="19.5">
      <c r="A9" s="52" t="s">
        <v>0</v>
      </c>
      <c r="B9" s="55" t="s">
        <v>18</v>
      </c>
      <c r="C9" s="55"/>
      <c r="D9" s="55"/>
      <c r="E9" s="56"/>
      <c r="F9" s="57" t="s">
        <v>1</v>
      </c>
      <c r="G9" s="58"/>
      <c r="H9" s="58"/>
      <c r="I9" s="59"/>
      <c r="J9" s="40" t="s">
        <v>2</v>
      </c>
      <c r="K9" s="64" t="s">
        <v>3</v>
      </c>
      <c r="L9" s="56"/>
    </row>
    <row r="10" spans="1:13" ht="17.25">
      <c r="A10" s="53"/>
      <c r="B10" s="40"/>
      <c r="C10" s="40"/>
      <c r="D10" s="64" t="s">
        <v>4</v>
      </c>
      <c r="E10" s="56"/>
      <c r="F10" s="60"/>
      <c r="G10" s="61"/>
      <c r="H10" s="61"/>
      <c r="I10" s="62"/>
      <c r="J10" s="41" t="s">
        <v>5</v>
      </c>
      <c r="K10" s="65" t="s">
        <v>6</v>
      </c>
      <c r="L10" s="65" t="s">
        <v>7</v>
      </c>
    </row>
    <row r="11" spans="1:13" ht="17.25">
      <c r="A11" s="53"/>
      <c r="B11" s="41" t="s">
        <v>8</v>
      </c>
      <c r="C11" s="41" t="s">
        <v>9</v>
      </c>
      <c r="D11" s="40" t="s">
        <v>10</v>
      </c>
      <c r="E11" s="43" t="s">
        <v>10</v>
      </c>
      <c r="F11" s="52" t="s">
        <v>4</v>
      </c>
      <c r="G11" s="52" t="s">
        <v>22</v>
      </c>
      <c r="H11" s="52" t="s">
        <v>23</v>
      </c>
      <c r="I11" s="52" t="s">
        <v>24</v>
      </c>
      <c r="J11" s="41" t="s">
        <v>11</v>
      </c>
      <c r="K11" s="66"/>
      <c r="L11" s="66"/>
    </row>
    <row r="12" spans="1:13" ht="17.25">
      <c r="A12" s="54"/>
      <c r="B12" s="42"/>
      <c r="C12" s="42"/>
      <c r="D12" s="42" t="s">
        <v>12</v>
      </c>
      <c r="E12" s="11" t="s">
        <v>13</v>
      </c>
      <c r="F12" s="54"/>
      <c r="G12" s="54"/>
      <c r="H12" s="54"/>
      <c r="I12" s="54"/>
      <c r="J12" s="12"/>
      <c r="K12" s="67"/>
      <c r="L12" s="67"/>
    </row>
    <row r="13" spans="1:13" ht="17.25">
      <c r="A13" s="13">
        <v>1</v>
      </c>
      <c r="B13" s="13">
        <v>32.4</v>
      </c>
      <c r="C13" s="13">
        <v>25.5</v>
      </c>
      <c r="D13" s="14">
        <v>25.6</v>
      </c>
      <c r="E13" s="13">
        <v>24.5</v>
      </c>
      <c r="F13" s="42">
        <v>92</v>
      </c>
      <c r="G13" s="42">
        <v>70</v>
      </c>
      <c r="H13" s="42">
        <v>75</v>
      </c>
      <c r="I13" s="42">
        <v>72</v>
      </c>
      <c r="J13" s="14">
        <v>0</v>
      </c>
      <c r="K13" s="15">
        <v>42.14</v>
      </c>
      <c r="L13" s="15">
        <v>5.14</v>
      </c>
    </row>
    <row r="14" spans="1:13" ht="17.25">
      <c r="A14" s="13">
        <v>2</v>
      </c>
      <c r="B14" s="13">
        <v>32</v>
      </c>
      <c r="C14" s="13">
        <v>25.5</v>
      </c>
      <c r="D14" s="14">
        <v>26</v>
      </c>
      <c r="E14" s="13">
        <v>24.5</v>
      </c>
      <c r="F14" s="13">
        <v>89</v>
      </c>
      <c r="G14" s="13">
        <v>77</v>
      </c>
      <c r="H14" s="13">
        <v>70</v>
      </c>
      <c r="I14" s="13">
        <v>70</v>
      </c>
      <c r="J14" s="14">
        <v>0.5</v>
      </c>
      <c r="K14" s="15">
        <v>37</v>
      </c>
      <c r="L14" s="15">
        <v>4.45</v>
      </c>
    </row>
    <row r="15" spans="1:13" ht="17.25">
      <c r="A15" s="13">
        <v>3</v>
      </c>
      <c r="B15" s="13">
        <v>33</v>
      </c>
      <c r="C15" s="13">
        <v>25</v>
      </c>
      <c r="D15" s="14">
        <v>26</v>
      </c>
      <c r="E15" s="13">
        <v>24.5</v>
      </c>
      <c r="F15" s="13">
        <v>89</v>
      </c>
      <c r="G15" s="13">
        <v>65</v>
      </c>
      <c r="H15" s="13">
        <v>59</v>
      </c>
      <c r="I15" s="13">
        <v>82</v>
      </c>
      <c r="J15" s="14">
        <v>2</v>
      </c>
      <c r="K15" s="15">
        <v>33.049999999999997</v>
      </c>
      <c r="L15" s="15">
        <v>4.92</v>
      </c>
    </row>
    <row r="16" spans="1:13" ht="17.25">
      <c r="A16" s="13">
        <v>4</v>
      </c>
      <c r="B16" s="13">
        <v>32.6</v>
      </c>
      <c r="C16" s="13">
        <v>25.5</v>
      </c>
      <c r="D16" s="14">
        <v>26.5</v>
      </c>
      <c r="E16" s="13">
        <v>24</v>
      </c>
      <c r="F16" s="13">
        <v>81</v>
      </c>
      <c r="G16" s="13">
        <v>71</v>
      </c>
      <c r="H16" s="13">
        <v>64</v>
      </c>
      <c r="I16" s="13">
        <v>59</v>
      </c>
      <c r="J16" s="14">
        <v>0</v>
      </c>
      <c r="K16" s="16">
        <v>30.13</v>
      </c>
      <c r="L16" s="15">
        <v>2.36</v>
      </c>
    </row>
    <row r="17" spans="1:12" ht="17.25">
      <c r="A17" s="13">
        <v>5</v>
      </c>
      <c r="B17" s="13">
        <v>32.200000000000003</v>
      </c>
      <c r="C17" s="13">
        <v>25.5</v>
      </c>
      <c r="D17" s="14">
        <v>26.9</v>
      </c>
      <c r="E17" s="13">
        <v>25</v>
      </c>
      <c r="F17" s="13">
        <v>86</v>
      </c>
      <c r="G17" s="19">
        <v>70</v>
      </c>
      <c r="H17" s="13">
        <v>64</v>
      </c>
      <c r="I17" s="13">
        <v>64</v>
      </c>
      <c r="J17" s="14">
        <v>0.9</v>
      </c>
      <c r="K17" s="15">
        <v>27.77</v>
      </c>
      <c r="L17" s="15">
        <v>2.9</v>
      </c>
    </row>
    <row r="18" spans="1:12" ht="17.25">
      <c r="A18" s="13">
        <v>6</v>
      </c>
      <c r="B18" s="13">
        <v>30.2</v>
      </c>
      <c r="C18" s="13">
        <v>26.3</v>
      </c>
      <c r="D18" s="14">
        <v>26.5</v>
      </c>
      <c r="E18" s="13">
        <v>25</v>
      </c>
      <c r="F18" s="13">
        <v>89</v>
      </c>
      <c r="G18" s="13">
        <v>70</v>
      </c>
      <c r="H18" s="13">
        <v>73</v>
      </c>
      <c r="I18" s="13">
        <v>74</v>
      </c>
      <c r="J18" s="14">
        <v>1.9</v>
      </c>
      <c r="K18" s="15">
        <v>25.77</v>
      </c>
      <c r="L18" s="15">
        <v>0.95</v>
      </c>
    </row>
    <row r="19" spans="1:12" ht="17.25">
      <c r="A19" s="13">
        <v>7</v>
      </c>
      <c r="B19" s="13">
        <v>29.7</v>
      </c>
      <c r="C19" s="13">
        <v>25.8</v>
      </c>
      <c r="D19" s="14">
        <v>25.9</v>
      </c>
      <c r="E19" s="13">
        <v>25</v>
      </c>
      <c r="F19" s="13">
        <v>93</v>
      </c>
      <c r="G19" s="13">
        <v>90</v>
      </c>
      <c r="H19" s="13">
        <v>77</v>
      </c>
      <c r="I19" s="13">
        <v>77</v>
      </c>
      <c r="J19" s="14">
        <v>0.9</v>
      </c>
      <c r="K19" s="15">
        <v>26.72</v>
      </c>
      <c r="L19" s="15">
        <v>1.99</v>
      </c>
    </row>
    <row r="20" spans="1:12" ht="17.25">
      <c r="A20" s="13">
        <v>8</v>
      </c>
      <c r="B20" s="13">
        <v>31.6</v>
      </c>
      <c r="C20" s="13">
        <v>25.3</v>
      </c>
      <c r="D20" s="26">
        <v>25.6</v>
      </c>
      <c r="E20" s="13">
        <v>25</v>
      </c>
      <c r="F20" s="13">
        <v>95</v>
      </c>
      <c r="G20" s="13">
        <v>70</v>
      </c>
      <c r="H20" s="13">
        <v>73</v>
      </c>
      <c r="I20" s="13">
        <v>72</v>
      </c>
      <c r="J20" s="14">
        <v>0</v>
      </c>
      <c r="K20" s="15">
        <v>25.63</v>
      </c>
      <c r="L20" s="15">
        <v>1.9</v>
      </c>
    </row>
    <row r="21" spans="1:12" ht="17.25">
      <c r="A21" s="13">
        <v>9</v>
      </c>
      <c r="B21" s="13">
        <v>32.799999999999997</v>
      </c>
      <c r="C21" s="13">
        <v>25.9</v>
      </c>
      <c r="D21" s="14">
        <v>26.5</v>
      </c>
      <c r="E21" s="13">
        <v>24.8</v>
      </c>
      <c r="F21" s="13">
        <v>87</v>
      </c>
      <c r="G21" s="13">
        <v>70</v>
      </c>
      <c r="H21" s="13">
        <v>73</v>
      </c>
      <c r="I21" s="13">
        <v>74</v>
      </c>
      <c r="J21" s="14">
        <v>0</v>
      </c>
      <c r="K21" s="15">
        <v>23.73</v>
      </c>
      <c r="L21" s="15">
        <v>5.24</v>
      </c>
    </row>
    <row r="22" spans="1:12" ht="17.25">
      <c r="A22" s="13">
        <v>10</v>
      </c>
      <c r="B22" s="13">
        <v>32.5</v>
      </c>
      <c r="C22" s="13">
        <v>26</v>
      </c>
      <c r="D22" s="14">
        <v>26.9</v>
      </c>
      <c r="E22" s="13">
        <v>25.5</v>
      </c>
      <c r="F22" s="13">
        <v>89</v>
      </c>
      <c r="G22" s="13">
        <v>75</v>
      </c>
      <c r="H22" s="13">
        <v>63</v>
      </c>
      <c r="I22" s="13">
        <v>64</v>
      </c>
      <c r="J22" s="14">
        <v>28</v>
      </c>
      <c r="K22" s="15">
        <v>18.489999999999998</v>
      </c>
      <c r="L22" s="15">
        <v>5.23</v>
      </c>
    </row>
    <row r="23" spans="1:12" ht="17.25">
      <c r="A23" s="13">
        <v>11</v>
      </c>
      <c r="B23" s="13">
        <v>29</v>
      </c>
      <c r="C23" s="13">
        <v>24.5</v>
      </c>
      <c r="D23" s="14">
        <v>25</v>
      </c>
      <c r="E23" s="13">
        <v>24.5</v>
      </c>
      <c r="F23" s="13">
        <v>97</v>
      </c>
      <c r="G23" s="13">
        <v>92</v>
      </c>
      <c r="H23" s="13">
        <v>78</v>
      </c>
      <c r="I23" s="13">
        <v>78</v>
      </c>
      <c r="J23" s="14">
        <v>18.899999999999999</v>
      </c>
      <c r="K23" s="15">
        <v>41.26</v>
      </c>
      <c r="L23" s="15">
        <v>0.77</v>
      </c>
    </row>
    <row r="24" spans="1:12" ht="17.25">
      <c r="A24" s="13">
        <v>12</v>
      </c>
      <c r="B24" s="13">
        <v>29.4</v>
      </c>
      <c r="C24" s="13">
        <v>24.5</v>
      </c>
      <c r="D24" s="27">
        <v>24.4</v>
      </c>
      <c r="E24" s="13">
        <v>23.5</v>
      </c>
      <c r="F24" s="13">
        <v>93</v>
      </c>
      <c r="G24" s="13">
        <v>97</v>
      </c>
      <c r="H24" s="13">
        <v>75</v>
      </c>
      <c r="I24" s="13">
        <v>75</v>
      </c>
      <c r="J24" s="14">
        <v>9.9</v>
      </c>
      <c r="K24" s="15">
        <v>59.39</v>
      </c>
      <c r="L24" s="15">
        <v>1.74</v>
      </c>
    </row>
    <row r="25" spans="1:12" ht="17.25">
      <c r="A25" s="13">
        <v>13</v>
      </c>
      <c r="B25" s="13">
        <v>32.200000000000003</v>
      </c>
      <c r="C25" s="13">
        <v>24.7</v>
      </c>
      <c r="D25" s="14">
        <v>26</v>
      </c>
      <c r="E25" s="13">
        <v>24.9</v>
      </c>
      <c r="F25" s="13">
        <v>92</v>
      </c>
      <c r="G25" s="13">
        <v>84</v>
      </c>
      <c r="H25" s="13">
        <v>69</v>
      </c>
      <c r="I25" s="13">
        <v>69</v>
      </c>
      <c r="J25" s="14">
        <v>51</v>
      </c>
      <c r="K25" s="15">
        <v>67.55</v>
      </c>
      <c r="L25" s="15" t="s">
        <v>49</v>
      </c>
    </row>
    <row r="26" spans="1:12" ht="17.25">
      <c r="A26" s="13">
        <v>14</v>
      </c>
      <c r="B26" s="13">
        <v>28.6</v>
      </c>
      <c r="C26" s="13">
        <v>24.6</v>
      </c>
      <c r="D26" s="26">
        <v>25</v>
      </c>
      <c r="E26" s="13">
        <v>24.1</v>
      </c>
      <c r="F26" s="13">
        <v>93</v>
      </c>
      <c r="G26" s="13">
        <v>92</v>
      </c>
      <c r="H26" s="13">
        <v>77</v>
      </c>
      <c r="I26" s="13">
        <v>77</v>
      </c>
      <c r="J26" s="14">
        <v>1.7</v>
      </c>
      <c r="K26" s="15" t="s">
        <v>73</v>
      </c>
      <c r="L26" s="15">
        <v>4.29</v>
      </c>
    </row>
    <row r="27" spans="1:12" ht="17.25">
      <c r="A27" s="13">
        <v>15</v>
      </c>
      <c r="B27" s="13">
        <v>29.3</v>
      </c>
      <c r="C27" s="13">
        <v>25.2</v>
      </c>
      <c r="D27" s="14">
        <v>25.6</v>
      </c>
      <c r="E27" s="13">
        <v>25</v>
      </c>
      <c r="F27" s="13">
        <v>95</v>
      </c>
      <c r="G27" s="13">
        <v>95</v>
      </c>
      <c r="H27" s="13">
        <v>81</v>
      </c>
      <c r="I27" s="13">
        <v>81</v>
      </c>
      <c r="J27" s="14">
        <v>35.299999999999997</v>
      </c>
      <c r="K27" s="15">
        <v>37.630000000000003</v>
      </c>
      <c r="L27" s="15">
        <v>2.94</v>
      </c>
    </row>
    <row r="28" spans="1:12" ht="17.25">
      <c r="A28" s="13">
        <v>16</v>
      </c>
      <c r="B28" s="13">
        <v>31.5</v>
      </c>
      <c r="C28" s="13">
        <v>25.3</v>
      </c>
      <c r="D28" s="14">
        <v>26.5</v>
      </c>
      <c r="E28" s="13">
        <v>25.5</v>
      </c>
      <c r="F28" s="13">
        <v>92</v>
      </c>
      <c r="G28" s="13">
        <v>79</v>
      </c>
      <c r="H28" s="13">
        <v>69</v>
      </c>
      <c r="I28" s="13">
        <v>69</v>
      </c>
      <c r="J28" s="14">
        <v>0</v>
      </c>
      <c r="K28" s="15">
        <v>69.989999999999995</v>
      </c>
      <c r="L28" s="15">
        <v>4.57</v>
      </c>
    </row>
    <row r="29" spans="1:12" ht="17.25">
      <c r="A29" s="13">
        <v>17</v>
      </c>
      <c r="B29" s="13">
        <v>33.799999999999997</v>
      </c>
      <c r="C29" s="13">
        <v>26</v>
      </c>
      <c r="D29" s="26">
        <v>27</v>
      </c>
      <c r="E29" s="13">
        <v>26</v>
      </c>
      <c r="F29" s="13">
        <v>92</v>
      </c>
      <c r="G29" s="13">
        <v>76</v>
      </c>
      <c r="H29" s="13">
        <v>62</v>
      </c>
      <c r="I29" s="13">
        <v>62</v>
      </c>
      <c r="J29" s="14">
        <v>34.299999999999997</v>
      </c>
      <c r="K29" s="15">
        <v>65.42</v>
      </c>
      <c r="L29" s="15" t="s">
        <v>49</v>
      </c>
    </row>
    <row r="30" spans="1:12" ht="17.25">
      <c r="A30" s="13">
        <v>18</v>
      </c>
      <c r="B30" s="13">
        <v>29</v>
      </c>
      <c r="C30" s="13">
        <v>24.3</v>
      </c>
      <c r="D30" s="14">
        <v>24</v>
      </c>
      <c r="E30" s="13">
        <v>23.5</v>
      </c>
      <c r="F30" s="13">
        <v>97</v>
      </c>
      <c r="G30" s="13">
        <v>92</v>
      </c>
      <c r="H30" s="13">
        <v>82</v>
      </c>
      <c r="I30" s="13">
        <v>82</v>
      </c>
      <c r="J30" s="14">
        <v>7</v>
      </c>
      <c r="K30" s="15" t="s">
        <v>72</v>
      </c>
      <c r="L30" s="15">
        <v>8.85</v>
      </c>
    </row>
    <row r="31" spans="1:12" ht="17.25">
      <c r="A31" s="13">
        <v>19</v>
      </c>
      <c r="B31" s="13">
        <v>31</v>
      </c>
      <c r="C31" s="13">
        <v>23.8</v>
      </c>
      <c r="D31" s="14">
        <v>26</v>
      </c>
      <c r="E31" s="13">
        <v>24.8</v>
      </c>
      <c r="F31" s="13">
        <v>90</v>
      </c>
      <c r="G31" s="13">
        <v>65</v>
      </c>
      <c r="H31" s="13">
        <v>69</v>
      </c>
      <c r="I31" s="13">
        <v>68</v>
      </c>
      <c r="J31" s="14">
        <v>6.1</v>
      </c>
      <c r="K31" s="15">
        <v>77.650000000000006</v>
      </c>
      <c r="L31" s="15">
        <v>5.19</v>
      </c>
    </row>
    <row r="32" spans="1:12" ht="17.25">
      <c r="A32" s="13">
        <v>20</v>
      </c>
      <c r="B32" s="13">
        <v>32.200000000000003</v>
      </c>
      <c r="C32" s="13">
        <v>24.4</v>
      </c>
      <c r="D32" s="14">
        <v>25.5</v>
      </c>
      <c r="E32" s="13">
        <v>24.5</v>
      </c>
      <c r="F32" s="13">
        <v>92</v>
      </c>
      <c r="G32" s="13">
        <v>65</v>
      </c>
      <c r="H32" s="13">
        <v>65</v>
      </c>
      <c r="I32" s="13">
        <v>68</v>
      </c>
      <c r="J32" s="14">
        <v>0</v>
      </c>
      <c r="K32" s="15">
        <v>78.56</v>
      </c>
      <c r="L32" s="15">
        <v>3.22</v>
      </c>
    </row>
    <row r="33" spans="1:15" ht="18" customHeight="1">
      <c r="A33" s="13">
        <v>21</v>
      </c>
      <c r="B33" s="13">
        <v>29.5</v>
      </c>
      <c r="C33" s="13">
        <v>24.8</v>
      </c>
      <c r="D33" s="14">
        <v>24.7</v>
      </c>
      <c r="E33" s="13">
        <v>23.9</v>
      </c>
      <c r="F33" s="13">
        <v>93</v>
      </c>
      <c r="G33" s="13">
        <v>86</v>
      </c>
      <c r="H33" s="13">
        <v>79</v>
      </c>
      <c r="I33" s="13">
        <v>79</v>
      </c>
      <c r="J33" s="14">
        <v>0</v>
      </c>
      <c r="K33" s="15">
        <v>75.34</v>
      </c>
      <c r="L33" s="15">
        <v>2.27</v>
      </c>
    </row>
    <row r="34" spans="1:15" ht="18" customHeight="1">
      <c r="A34" s="13">
        <v>22</v>
      </c>
      <c r="B34" s="5">
        <v>32.9</v>
      </c>
      <c r="C34" s="13">
        <v>25</v>
      </c>
      <c r="D34" s="14">
        <v>25.5</v>
      </c>
      <c r="E34" s="13">
        <v>24.5</v>
      </c>
      <c r="F34" s="13">
        <v>92</v>
      </c>
      <c r="G34" s="13">
        <v>86</v>
      </c>
      <c r="H34" s="13">
        <v>67</v>
      </c>
      <c r="I34" s="13">
        <v>67</v>
      </c>
      <c r="J34" s="14">
        <v>0</v>
      </c>
      <c r="K34" s="15">
        <v>73.069999999999993</v>
      </c>
      <c r="L34" s="15">
        <v>1</v>
      </c>
    </row>
    <row r="35" spans="1:15" ht="18" customHeight="1">
      <c r="A35" s="13">
        <v>23</v>
      </c>
      <c r="B35" s="13">
        <v>33.200000000000003</v>
      </c>
      <c r="C35" s="13">
        <v>25.5</v>
      </c>
      <c r="D35" s="14">
        <v>26</v>
      </c>
      <c r="E35" s="13">
        <v>25</v>
      </c>
      <c r="F35" s="13">
        <v>92</v>
      </c>
      <c r="G35" s="13">
        <v>82</v>
      </c>
      <c r="H35" s="13">
        <v>76</v>
      </c>
      <c r="I35" s="13">
        <v>75</v>
      </c>
      <c r="J35" s="14">
        <v>3.9</v>
      </c>
      <c r="K35" s="15">
        <v>72.069999999999993</v>
      </c>
      <c r="L35" s="15">
        <v>4.45</v>
      </c>
      <c r="N35" t="s">
        <v>20</v>
      </c>
    </row>
    <row r="36" spans="1:15" ht="18" customHeight="1">
      <c r="A36" s="13">
        <v>24</v>
      </c>
      <c r="B36" s="13">
        <v>32.5</v>
      </c>
      <c r="C36" s="13">
        <v>25.9</v>
      </c>
      <c r="D36" s="14">
        <v>27</v>
      </c>
      <c r="E36" s="13">
        <v>25.5</v>
      </c>
      <c r="F36" s="19">
        <v>89</v>
      </c>
      <c r="G36" s="13">
        <v>72</v>
      </c>
      <c r="H36" s="13">
        <v>72</v>
      </c>
      <c r="I36" s="13">
        <v>70</v>
      </c>
      <c r="J36" s="14">
        <v>1.1000000000000001</v>
      </c>
      <c r="K36" s="15">
        <v>71.52</v>
      </c>
      <c r="L36" s="15">
        <v>3.97</v>
      </c>
    </row>
    <row r="37" spans="1:15" ht="18" customHeight="1">
      <c r="A37" s="13">
        <v>25</v>
      </c>
      <c r="B37" s="5">
        <v>32</v>
      </c>
      <c r="C37" s="13">
        <v>25.2</v>
      </c>
      <c r="D37" s="14">
        <v>26.5</v>
      </c>
      <c r="E37" s="13">
        <v>25.5</v>
      </c>
      <c r="F37" s="13">
        <v>92</v>
      </c>
      <c r="G37" s="13">
        <v>92</v>
      </c>
      <c r="H37" s="13">
        <v>77</v>
      </c>
      <c r="I37" s="13">
        <v>89</v>
      </c>
      <c r="J37" s="14">
        <v>6.5</v>
      </c>
      <c r="K37" s="15">
        <v>68.650000000000006</v>
      </c>
      <c r="L37" s="15">
        <v>1.53</v>
      </c>
    </row>
    <row r="38" spans="1:15" ht="18" customHeight="1">
      <c r="A38" s="13">
        <v>26</v>
      </c>
      <c r="B38" s="13">
        <v>32.200000000000003</v>
      </c>
      <c r="C38" s="13">
        <v>25.8</v>
      </c>
      <c r="D38" s="14">
        <v>26</v>
      </c>
      <c r="E38" s="13">
        <v>25.2</v>
      </c>
      <c r="F38" s="13">
        <v>93</v>
      </c>
      <c r="G38" s="13">
        <v>92</v>
      </c>
      <c r="H38" s="13">
        <v>86</v>
      </c>
      <c r="I38" s="13">
        <v>86</v>
      </c>
      <c r="J38" s="14">
        <v>9.6</v>
      </c>
      <c r="K38" s="15">
        <v>73.62</v>
      </c>
      <c r="L38" s="15">
        <v>5.68</v>
      </c>
    </row>
    <row r="39" spans="1:15" ht="18" customHeight="1">
      <c r="A39" s="13">
        <v>27</v>
      </c>
      <c r="B39" s="13">
        <v>32.5</v>
      </c>
      <c r="C39" s="13">
        <v>25.2</v>
      </c>
      <c r="D39" s="14">
        <v>25.6</v>
      </c>
      <c r="E39" s="13">
        <v>25</v>
      </c>
      <c r="F39" s="13">
        <v>95</v>
      </c>
      <c r="G39" s="13">
        <v>92</v>
      </c>
      <c r="H39" s="13">
        <v>70</v>
      </c>
      <c r="I39" s="13">
        <v>70</v>
      </c>
      <c r="J39" s="14">
        <v>0</v>
      </c>
      <c r="K39" s="15">
        <v>77.540000000000006</v>
      </c>
      <c r="L39" s="15">
        <v>3.39</v>
      </c>
      <c r="O39" s="25"/>
    </row>
    <row r="40" spans="1:15" ht="18" customHeight="1">
      <c r="A40" s="13">
        <v>28</v>
      </c>
      <c r="B40" s="13">
        <v>33.799999999999997</v>
      </c>
      <c r="C40" s="13">
        <v>25.7</v>
      </c>
      <c r="D40" s="14">
        <v>26.4</v>
      </c>
      <c r="E40" s="13">
        <v>25.2</v>
      </c>
      <c r="F40" s="13">
        <v>90</v>
      </c>
      <c r="G40" s="13">
        <v>88</v>
      </c>
      <c r="H40" s="13">
        <v>67</v>
      </c>
      <c r="I40" s="13">
        <v>67</v>
      </c>
      <c r="J40" s="14">
        <v>0</v>
      </c>
      <c r="K40" s="15">
        <v>74.150000000000006</v>
      </c>
      <c r="L40" s="15">
        <v>4.1100000000000003</v>
      </c>
    </row>
    <row r="41" spans="1:15" ht="18" customHeight="1">
      <c r="A41" s="13">
        <v>29</v>
      </c>
      <c r="B41" s="13">
        <v>28.2</v>
      </c>
      <c r="C41" s="13">
        <v>26</v>
      </c>
      <c r="D41" s="14">
        <v>26</v>
      </c>
      <c r="E41" s="13">
        <v>25</v>
      </c>
      <c r="F41" s="13">
        <v>92</v>
      </c>
      <c r="G41" s="13">
        <v>90</v>
      </c>
      <c r="H41" s="13">
        <v>83</v>
      </c>
      <c r="I41" s="13">
        <v>83</v>
      </c>
      <c r="J41" s="14">
        <v>27</v>
      </c>
      <c r="K41" s="15">
        <v>70.040000000000006</v>
      </c>
      <c r="L41" s="15" t="s">
        <v>49</v>
      </c>
    </row>
    <row r="42" spans="1:15" ht="18" customHeight="1">
      <c r="A42" s="13">
        <v>30</v>
      </c>
      <c r="B42" s="13">
        <v>32.5</v>
      </c>
      <c r="C42" s="13">
        <v>22.7</v>
      </c>
      <c r="D42" s="14">
        <v>24.5</v>
      </c>
      <c r="E42" s="13">
        <v>23.8</v>
      </c>
      <c r="F42" s="13">
        <v>95</v>
      </c>
      <c r="G42" s="13">
        <v>70</v>
      </c>
      <c r="H42" s="13">
        <v>67</v>
      </c>
      <c r="I42" s="13">
        <v>67</v>
      </c>
      <c r="J42" s="14">
        <v>0.7</v>
      </c>
      <c r="K42" s="15" t="s">
        <v>71</v>
      </c>
      <c r="L42" s="15">
        <v>3.74</v>
      </c>
    </row>
    <row r="43" spans="1:15" ht="18" customHeight="1">
      <c r="A43" s="13">
        <v>31</v>
      </c>
      <c r="B43" s="13"/>
      <c r="C43" s="13"/>
      <c r="D43" s="13"/>
      <c r="E43" s="19"/>
      <c r="F43" s="13"/>
      <c r="G43" s="13"/>
      <c r="H43" s="13"/>
      <c r="I43" s="13"/>
      <c r="J43" s="14">
        <v>0</v>
      </c>
      <c r="K43" s="20"/>
      <c r="L43" s="15"/>
    </row>
    <row r="44" spans="1:15" ht="18" customHeight="1">
      <c r="A44" s="17" t="s">
        <v>14</v>
      </c>
      <c r="B44" s="13">
        <f>SUM(B13:B43)</f>
        <v>944.30000000000007</v>
      </c>
      <c r="C44" s="13">
        <f t="shared" ref="C44:L44" si="0">SUM(C13:C43)</f>
        <v>755.4000000000002</v>
      </c>
      <c r="D44" s="13">
        <f t="shared" si="0"/>
        <v>775.6</v>
      </c>
      <c r="E44" s="13">
        <f>SUM(E13:E43)</f>
        <v>742.7</v>
      </c>
      <c r="F44" s="18">
        <f>SUM(F13:F43)</f>
        <v>2746</v>
      </c>
      <c r="G44" s="18">
        <f>SUM(G13:G43)</f>
        <v>2415</v>
      </c>
      <c r="H44" s="18">
        <f t="shared" si="0"/>
        <v>2162</v>
      </c>
      <c r="I44" s="18">
        <f t="shared" si="0"/>
        <v>2190</v>
      </c>
      <c r="J44" s="14">
        <f>SUM(J13:J43)</f>
        <v>247.2</v>
      </c>
      <c r="K44" s="15" t="s">
        <v>16</v>
      </c>
      <c r="L44" s="15">
        <f t="shared" si="0"/>
        <v>96.79</v>
      </c>
    </row>
    <row r="45" spans="1:15" ht="18" customHeight="1">
      <c r="A45" s="17" t="s">
        <v>15</v>
      </c>
      <c r="B45" s="14">
        <f t="shared" ref="B45:I45" si="1">B44/30</f>
        <v>31.47666666666667</v>
      </c>
      <c r="C45" s="14">
        <f t="shared" si="1"/>
        <v>25.180000000000007</v>
      </c>
      <c r="D45" s="14">
        <f t="shared" si="1"/>
        <v>25.853333333333335</v>
      </c>
      <c r="E45" s="14">
        <f t="shared" si="1"/>
        <v>24.756666666666668</v>
      </c>
      <c r="F45" s="15">
        <f t="shared" si="1"/>
        <v>91.533333333333331</v>
      </c>
      <c r="G45" s="15">
        <f t="shared" si="1"/>
        <v>80.5</v>
      </c>
      <c r="H45" s="15">
        <f t="shared" si="1"/>
        <v>72.066666666666663</v>
      </c>
      <c r="I45" s="15">
        <f t="shared" si="1"/>
        <v>73</v>
      </c>
      <c r="J45" s="14">
        <f>J44/20</f>
        <v>12.36</v>
      </c>
      <c r="K45" s="15" t="s">
        <v>16</v>
      </c>
      <c r="L45" s="15">
        <f>L44/27</f>
        <v>3.5848148148148149</v>
      </c>
    </row>
    <row r="46" spans="1:15" ht="18" customHeight="1">
      <c r="A46" s="24" t="s">
        <v>25</v>
      </c>
      <c r="B46" s="21"/>
      <c r="C46" s="21"/>
      <c r="D46" s="21"/>
      <c r="E46" s="21"/>
      <c r="F46" s="21"/>
      <c r="G46" s="21"/>
      <c r="H46" s="21"/>
      <c r="I46" s="21"/>
      <c r="J46" s="21"/>
      <c r="K46" s="23"/>
    </row>
    <row r="53" spans="5:9" ht="17.25">
      <c r="E53" s="22"/>
      <c r="F53" s="22"/>
      <c r="G53" s="22"/>
      <c r="H53" s="22"/>
      <c r="I53" s="22"/>
    </row>
  </sheetData>
  <mergeCells count="12">
    <mergeCell ref="H11:H12"/>
    <mergeCell ref="I11:I12"/>
    <mergeCell ref="I1:L1"/>
    <mergeCell ref="A9:A12"/>
    <mergeCell ref="B9:E9"/>
    <mergeCell ref="F9:I10"/>
    <mergeCell ref="K9:L9"/>
    <mergeCell ref="D10:E10"/>
    <mergeCell ref="K10:K12"/>
    <mergeCell ref="L10:L12"/>
    <mergeCell ref="F11:F12"/>
    <mergeCell ref="G11:G12"/>
  </mergeCells>
  <pageMargins left="0.56999999999999995" right="0.4" top="0.28000000000000003" bottom="0.21" header="0.24" footer="0.1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1</vt:i4>
      </vt:variant>
    </vt:vector>
  </HeadingPairs>
  <TitlesOfParts>
    <vt:vector size="13" baseType="lpstr">
      <vt:lpstr>ม.ค. 59</vt:lpstr>
      <vt:lpstr>ก.พ.59</vt:lpstr>
      <vt:lpstr>มี.ค.59</vt:lpstr>
      <vt:lpstr>เม.ย.59</vt:lpstr>
      <vt:lpstr>พ.ค.59</vt:lpstr>
      <vt:lpstr>มิ.ย.59</vt:lpstr>
      <vt:lpstr>ก.ค.59</vt:lpstr>
      <vt:lpstr>ส.ค.59</vt:lpstr>
      <vt:lpstr>ก.ย.59</vt:lpstr>
      <vt:lpstr>ต.ค.59</vt:lpstr>
      <vt:lpstr>พ.ย.59</vt:lpstr>
      <vt:lpstr>ธ.ค.59</vt:lpstr>
      <vt:lpstr>'ม.ค. 59'!Print_Area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 Home Used Only</dc:creator>
  <cp:lastModifiedBy>User</cp:lastModifiedBy>
  <cp:lastPrinted>2017-09-06T03:35:42Z</cp:lastPrinted>
  <dcterms:created xsi:type="dcterms:W3CDTF">2009-08-04T07:05:56Z</dcterms:created>
  <dcterms:modified xsi:type="dcterms:W3CDTF">2021-05-17T02:40:06Z</dcterms:modified>
</cp:coreProperties>
</file>