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5480" windowHeight="7425" firstSheet="4" activeTab="11"/>
  </bookViews>
  <sheets>
    <sheet name="มกราคม" sheetId="1" r:id="rId1"/>
    <sheet name="กุมภาพันธ์" sheetId="2" r:id="rId2"/>
    <sheet name="มีนาคม" sheetId="3" r:id="rId3"/>
    <sheet name="เมษายน" sheetId="4" r:id="rId4"/>
    <sheet name="พฤษภาคม" sheetId="5" r:id="rId5"/>
    <sheet name="มิถุนายน" sheetId="6" r:id="rId6"/>
    <sheet name="กรกฎาคม" sheetId="7" r:id="rId7"/>
    <sheet name="สิงหาคม" sheetId="8" r:id="rId8"/>
    <sheet name="กันยายน" sheetId="9" r:id="rId9"/>
    <sheet name="ตุลาคม" sheetId="10" r:id="rId10"/>
    <sheet name="พฤศจิกายน" sheetId="11" r:id="rId11"/>
    <sheet name="ธันวาคม" sheetId="12" r:id="rId12"/>
  </sheets>
  <calcPr calcId="125725"/>
</workbook>
</file>

<file path=xl/calcChain.xml><?xml version="1.0" encoding="utf-8"?>
<calcChain xmlns="http://schemas.openxmlformats.org/spreadsheetml/2006/main">
  <c r="L44" i="12"/>
  <c r="J44"/>
  <c r="I44"/>
  <c r="H44"/>
  <c r="G44"/>
  <c r="F44"/>
  <c r="E44"/>
  <c r="D44"/>
  <c r="C44"/>
  <c r="B44"/>
  <c r="J45"/>
  <c r="L45"/>
  <c r="I45"/>
  <c r="H45"/>
  <c r="G45"/>
  <c r="F45"/>
  <c r="E45"/>
  <c r="D45"/>
  <c r="C45"/>
  <c r="B45"/>
  <c r="L44" i="2"/>
  <c r="L45"/>
  <c r="J44"/>
  <c r="J45"/>
  <c r="I44"/>
  <c r="I45"/>
  <c r="H44"/>
  <c r="H45"/>
  <c r="G44"/>
  <c r="G45"/>
  <c r="F44"/>
  <c r="F45"/>
  <c r="E44"/>
  <c r="E45"/>
  <c r="D44"/>
  <c r="D45"/>
  <c r="C44"/>
  <c r="C45"/>
  <c r="B44"/>
  <c r="B45"/>
  <c r="L44" i="11"/>
  <c r="L45"/>
  <c r="I44"/>
  <c r="I45"/>
  <c r="H44"/>
  <c r="H45"/>
  <c r="G44"/>
  <c r="G45"/>
  <c r="F44"/>
  <c r="F45"/>
  <c r="E44"/>
  <c r="E45"/>
  <c r="D44"/>
  <c r="D45"/>
  <c r="C44"/>
  <c r="C45"/>
  <c r="B44"/>
  <c r="B45"/>
  <c r="J44"/>
  <c r="J45"/>
  <c r="J44" i="10"/>
  <c r="J45"/>
  <c r="L44"/>
  <c r="L45"/>
  <c r="I44"/>
  <c r="I45"/>
  <c r="H44"/>
  <c r="H45"/>
  <c r="G44"/>
  <c r="G45"/>
  <c r="F44"/>
  <c r="F45"/>
  <c r="E44"/>
  <c r="E45"/>
  <c r="D44"/>
  <c r="D45"/>
  <c r="C44"/>
  <c r="C45"/>
  <c r="B44"/>
  <c r="B45"/>
  <c r="J45" i="9"/>
  <c r="B45"/>
  <c r="L44"/>
  <c r="L45"/>
  <c r="J44"/>
  <c r="I44"/>
  <c r="I45"/>
  <c r="H44"/>
  <c r="H45"/>
  <c r="G44"/>
  <c r="G45"/>
  <c r="F44"/>
  <c r="F45"/>
  <c r="E44"/>
  <c r="E45"/>
  <c r="D44"/>
  <c r="D45"/>
  <c r="C44"/>
  <c r="C45"/>
  <c r="B44"/>
  <c r="L45" i="8"/>
  <c r="L44"/>
  <c r="J44"/>
  <c r="J45"/>
  <c r="I44"/>
  <c r="I45"/>
  <c r="H44"/>
  <c r="H45"/>
  <c r="G44"/>
  <c r="G45"/>
  <c r="F44"/>
  <c r="F45"/>
  <c r="E44"/>
  <c r="E45"/>
  <c r="D44"/>
  <c r="D45"/>
  <c r="C44"/>
  <c r="C45"/>
  <c r="B44"/>
  <c r="B45"/>
  <c r="J45" i="7"/>
  <c r="L44"/>
  <c r="L45"/>
  <c r="J44"/>
  <c r="I44"/>
  <c r="I45"/>
  <c r="H44"/>
  <c r="H45"/>
  <c r="G44"/>
  <c r="G45"/>
  <c r="F44"/>
  <c r="F45"/>
  <c r="E44"/>
  <c r="E45"/>
  <c r="D44"/>
  <c r="D45"/>
  <c r="C44"/>
  <c r="C45"/>
  <c r="B44"/>
  <c r="B45"/>
  <c r="L45" i="6"/>
  <c r="L44"/>
  <c r="J44"/>
  <c r="J45"/>
  <c r="I44"/>
  <c r="I45"/>
  <c r="H44"/>
  <c r="H45"/>
  <c r="G44"/>
  <c r="G45"/>
  <c r="F44"/>
  <c r="F45"/>
  <c r="E44"/>
  <c r="E45"/>
  <c r="D44"/>
  <c r="D45"/>
  <c r="C44"/>
  <c r="C45"/>
  <c r="B44"/>
  <c r="B45"/>
  <c r="L45" i="5"/>
  <c r="J45"/>
  <c r="J44"/>
  <c r="G45"/>
  <c r="L44"/>
  <c r="I44"/>
  <c r="I45"/>
  <c r="H44"/>
  <c r="H45"/>
  <c r="G44"/>
  <c r="F44"/>
  <c r="F45"/>
  <c r="E44"/>
  <c r="E45"/>
  <c r="D44"/>
  <c r="D45"/>
  <c r="C44"/>
  <c r="C45"/>
  <c r="B44"/>
  <c r="B45"/>
  <c r="B45" i="4"/>
  <c r="E45"/>
  <c r="B44"/>
  <c r="L44"/>
  <c r="L45"/>
  <c r="J44"/>
  <c r="J45"/>
  <c r="I44"/>
  <c r="I45"/>
  <c r="H44"/>
  <c r="H45"/>
  <c r="G44"/>
  <c r="G45"/>
  <c r="F44"/>
  <c r="F45"/>
  <c r="E44"/>
  <c r="D44"/>
  <c r="D45"/>
  <c r="C44"/>
  <c r="C45"/>
  <c r="L44" i="3"/>
  <c r="L45"/>
  <c r="J44"/>
  <c r="J45"/>
  <c r="I44"/>
  <c r="I45"/>
  <c r="H44"/>
  <c r="H45"/>
  <c r="G44"/>
  <c r="G45"/>
  <c r="F44"/>
  <c r="F45"/>
  <c r="E44"/>
  <c r="E45"/>
  <c r="D44"/>
  <c r="D45"/>
  <c r="C44"/>
  <c r="C45"/>
  <c r="B44"/>
  <c r="B45"/>
  <c r="L44" i="1"/>
  <c r="L45"/>
  <c r="J44"/>
  <c r="J45"/>
  <c r="I44"/>
  <c r="I45"/>
  <c r="H44"/>
  <c r="H45"/>
  <c r="G44"/>
  <c r="G45"/>
  <c r="F44"/>
  <c r="F45"/>
  <c r="E44"/>
  <c r="E45"/>
  <c r="D44"/>
  <c r="D45"/>
  <c r="C44"/>
  <c r="C45"/>
  <c r="B44"/>
  <c r="B45"/>
</calcChain>
</file>

<file path=xl/sharedStrings.xml><?xml version="1.0" encoding="utf-8"?>
<sst xmlns="http://schemas.openxmlformats.org/spreadsheetml/2006/main" count="396" uniqueCount="83">
  <si>
    <t xml:space="preserve">                  ศูนย์วิจัยข้าวแพร่   อ.เมือง  จ.แพร่</t>
  </si>
  <si>
    <t>ที่กษ.2605.05/</t>
  </si>
  <si>
    <t>เรื่อง   ขอส่งรายงานผลการตรวจอากาศ</t>
  </si>
  <si>
    <t>วันที่</t>
  </si>
  <si>
    <r>
      <t>อุณหภูมิอากาศ (</t>
    </r>
    <r>
      <rPr>
        <vertAlign val="superscript"/>
        <sz val="13"/>
        <rFont val="Angsana New"/>
        <family val="1"/>
      </rPr>
      <t xml:space="preserve">๐ </t>
    </r>
    <r>
      <rPr>
        <sz val="13"/>
        <rFont val="Angsana New"/>
        <family val="1"/>
      </rPr>
      <t>ซ)</t>
    </r>
  </si>
  <si>
    <t>ความชื้นสัมพัทธ์ %</t>
  </si>
  <si>
    <t>ปริมาณ</t>
  </si>
  <si>
    <t>น้ำระเหย (มม.)</t>
  </si>
  <si>
    <t>8.00 น.</t>
  </si>
  <si>
    <t>น้ำฝน (มม.)</t>
  </si>
  <si>
    <t>อ่านได้</t>
  </si>
  <si>
    <t>24  ชม.</t>
  </si>
  <si>
    <t>สูงสุด</t>
  </si>
  <si>
    <t>ต่ำสุด</t>
  </si>
  <si>
    <t>ตุ้ม</t>
  </si>
  <si>
    <t>8.00  น.</t>
  </si>
  <si>
    <t>10.00  น.</t>
  </si>
  <si>
    <t>14.00  น.</t>
  </si>
  <si>
    <t>16.00  น.</t>
  </si>
  <si>
    <t>รวม 24 ชม.</t>
  </si>
  <si>
    <t>แห้ง</t>
  </si>
  <si>
    <t>เปียก</t>
  </si>
  <si>
    <t>รวม</t>
  </si>
  <si>
    <t>เฉลี่ย</t>
  </si>
  <si>
    <t>-</t>
  </si>
  <si>
    <t>เรียน  ผู้อำนวยการสำนักเฝ้าระวังและเตือนสภาวะอากาศ</t>
  </si>
  <si>
    <t>ศูนย์วิจัยข้าวแพร่  ขอส่งรายงานผลการตรวจอากาศเกษตร  ประจำเดือน  มกราคม  2553  ดังต่อไปนี้</t>
  </si>
  <si>
    <t xml:space="preserve"> 10  กุมภาพันธ์  2553</t>
  </si>
  <si>
    <t>5.30ตั้งใหม่71.84</t>
  </si>
  <si>
    <t>ศูนย์วิจัยข้าวแพร่  ขอส่งรายงานผลการตรวจอากาศเกษตร  ประจำเดือน  มีนาคม 2553  ดังต่อไปนี้</t>
  </si>
  <si>
    <t xml:space="preserve"> 8   เมษายน  2553</t>
  </si>
  <si>
    <t>2.12ตั้งใหม่ 70.15</t>
  </si>
  <si>
    <t>3.23ตั้งใหม่79.21</t>
  </si>
  <si>
    <t xml:space="preserve"> 7   พฤษภาคม  2553</t>
  </si>
  <si>
    <t>ศูนย์วิจัยข้าวแพร่  ขอส่งรายงานผลการตรวจอากาศเกษตร  ประจำเดือน  เมษายน  2553  ดังต่อไปนี้</t>
  </si>
  <si>
    <t>2.07ตั้งใหม่ 89.92</t>
  </si>
  <si>
    <t>5.25 ตั้งใหม่ 75.26</t>
  </si>
  <si>
    <t>ศูนย์วิจัยข้าวแพร่  ขอส่งรายงานผลการตรวจอากาศเกษตร  ประจำเดือน  พฤษภาคม  2553  ดังต่อไปนี้</t>
  </si>
  <si>
    <t xml:space="preserve"> 11   มิถุนายน  2553</t>
  </si>
  <si>
    <t>1.25 ตั้งใหม่ 75.22</t>
  </si>
  <si>
    <t>10.61 ตั้งใหม่ 72.93</t>
  </si>
  <si>
    <t xml:space="preserve"> 9   กรกฎาคม  2553</t>
  </si>
  <si>
    <t>ศูนย์วิจัยข้าวแพร่  ขอส่งรายงานผลการตรวจอากาศเกษตร  ประจำเดือน  มิถุนายน  2553  ดังต่อไปนี้</t>
  </si>
  <si>
    <t>น้ำล้ม</t>
  </si>
  <si>
    <t>ตั้งใหม่ 70.58</t>
  </si>
  <si>
    <t>7.76 ตั้งใหม่ 91.74</t>
  </si>
  <si>
    <t>ตั้งใหม่ 55.81</t>
  </si>
  <si>
    <t>26.25 ตั้งใหม่ 61.85</t>
  </si>
  <si>
    <t>38.59 ตั้งใหม่ 70.21</t>
  </si>
  <si>
    <t>เรียน  ผู้อำนวยการสำนักวิจัยและพัฒนาข้าว</t>
  </si>
  <si>
    <t xml:space="preserve"> 11   สิงหาคม  2553</t>
  </si>
  <si>
    <t>ศูนย์วิจัยข้าวแพร่  ขอส่งรายงานผลการตรวจอากาศเกษตร  ประจำเดือน  กรกฎาคม  2553  ดังต่อไปนี้</t>
  </si>
  <si>
    <t xml:space="preserve"> 14   กันยายน  2553</t>
  </si>
  <si>
    <t>ศูนย์วิจัยข้าวแพร่  ขอส่งรายงานผลการตรวจอากาศเกษตร  ประจำเดือน  สิงหาคม  2553  ดังต่อไปนี้</t>
  </si>
  <si>
    <t>ตั้งใหม่ 75.03</t>
  </si>
  <si>
    <t>ตั้งใหม่ 68.16</t>
  </si>
  <si>
    <t>ตั้งใหม่ 70.18</t>
  </si>
  <si>
    <t>ตั้งใหม่ 60.12</t>
  </si>
  <si>
    <t>น้ำล้น</t>
  </si>
  <si>
    <t>ศูนย์วิจัยข้าวแพร่  ขอส่งรายงานผลการตรวจอากาศเกษตร  ประจำเดือน  กันยายน  2553  ดังต่อไปนี้</t>
  </si>
  <si>
    <t xml:space="preserve"> 12   ตุลาคม  2553</t>
  </si>
  <si>
    <t>ตั้งใหม่ 58.39</t>
  </si>
  <si>
    <t>ตั้งใหม่ 65.71</t>
  </si>
  <si>
    <t>ศูนย์วิจัยข้าวแพร่  ขอส่งรายงานผลการตรวจอากาศเกษตร  ประจำเดือน  ตุลาคม  2553  ดังต่อไปนี้</t>
  </si>
  <si>
    <t xml:space="preserve"> </t>
  </si>
  <si>
    <t>0.0.</t>
  </si>
  <si>
    <t xml:space="preserve"> 10   พฤศจิกายน  2553</t>
  </si>
  <si>
    <t xml:space="preserve"> 9   ธันวาคม  2553</t>
  </si>
  <si>
    <t>ศูนย์วิจัยข้าวแพร่  ขอส่งรายงานผลการตรวจอากาศเกษตร  ประจำเดือน  พฤศจิกายน  2553  ดังต่อไปนี้</t>
  </si>
  <si>
    <t>15.80 ตั้งใหม่ 70.98</t>
  </si>
  <si>
    <t>6.02 ตั้งใหม่ 60.06</t>
  </si>
  <si>
    <r>
      <t>อุณหภูมิอากาศ (</t>
    </r>
    <r>
      <rPr>
        <vertAlign val="superscript"/>
        <sz val="13"/>
        <rFont val="TH SarabunPSK"/>
        <family val="2"/>
      </rPr>
      <t xml:space="preserve">๐ </t>
    </r>
    <r>
      <rPr>
        <sz val="13"/>
        <rFont val="TH SarabunPSK"/>
        <family val="2"/>
      </rPr>
      <t>ซ)</t>
    </r>
  </si>
  <si>
    <t xml:space="preserve">     ศูนย์วิจัยข้าวแพร่   อ.เมือง  จ.แพร่</t>
  </si>
  <si>
    <t xml:space="preserve"> 11   มกราคม  2554</t>
  </si>
  <si>
    <t>ศูนย์วิจัยข้าวแพร่  ขอส่งรายงานผลการตรวจอากาศเกษตร  ประจำเดือน  ธันวาคม  2553  ดังต่อไปนี้</t>
  </si>
  <si>
    <r>
      <t>อุณหภูมิอากาศ (</t>
    </r>
    <r>
      <rPr>
        <vertAlign val="superscript"/>
        <sz val="13"/>
        <color indexed="8"/>
        <rFont val="TH SarabunPSK"/>
        <family val="2"/>
      </rPr>
      <t xml:space="preserve">๐ </t>
    </r>
    <r>
      <rPr>
        <sz val="13"/>
        <color indexed="8"/>
        <rFont val="TH SarabunPSK"/>
        <family val="2"/>
      </rPr>
      <t>ซ)</t>
    </r>
  </si>
  <si>
    <r>
      <t>6.35</t>
    </r>
    <r>
      <rPr>
        <sz val="10"/>
        <color indexed="8"/>
        <rFont val="TH SarabunPSK"/>
        <family val="2"/>
      </rPr>
      <t>ตั้งใหม่</t>
    </r>
    <r>
      <rPr>
        <sz val="11"/>
        <color indexed="8"/>
        <rFont val="TH SarabunPSK"/>
        <family val="2"/>
      </rPr>
      <t>70.92</t>
    </r>
  </si>
  <si>
    <t xml:space="preserve">       ศูนย์วิจัยข้าวแพร่   อ.เมือง  จ.แพร่</t>
  </si>
  <si>
    <t xml:space="preserve">เรียน   ผู้อำนวยการสำนักวิจัยและพัฒนาข้าว </t>
  </si>
  <si>
    <t xml:space="preserve"> 9  มีนาคม  2553</t>
  </si>
  <si>
    <t>ศูนย์วิจัยข้าวแพร่  ขอส่งรายงานผลการตรวจอากาศเกษตร  ประจำเดือน  กุมภาพันธ์  2553  ดังต่อไปนี้</t>
  </si>
  <si>
    <t>9.04ตั้งใหม่76.33</t>
  </si>
  <si>
    <t>12.41ตั้งใหม่81.86</t>
  </si>
</sst>
</file>

<file path=xl/styles.xml><?xml version="1.0" encoding="utf-8"?>
<styleSheet xmlns="http://schemas.openxmlformats.org/spreadsheetml/2006/main">
  <numFmts count="1">
    <numFmt numFmtId="187" formatCode="0.0"/>
  </numFmts>
  <fonts count="18">
    <font>
      <sz val="10"/>
      <name val="Arial"/>
      <charset val="222"/>
    </font>
    <font>
      <sz val="16"/>
      <name val="Angsana New"/>
      <family val="1"/>
    </font>
    <font>
      <sz val="13"/>
      <name val="Angsana New"/>
      <family val="1"/>
    </font>
    <font>
      <vertAlign val="superscript"/>
      <sz val="13"/>
      <name val="Angsana New"/>
      <family val="1"/>
    </font>
    <font>
      <sz val="8"/>
      <name val="Arial"/>
      <charset val="222"/>
    </font>
    <font>
      <sz val="12"/>
      <name val="Angsana New"/>
      <family val="1"/>
    </font>
    <font>
      <sz val="10"/>
      <name val="Angsana New"/>
      <family val="1"/>
    </font>
    <font>
      <sz val="16"/>
      <name val="TH SarabunPSK"/>
      <family val="2"/>
    </font>
    <font>
      <sz val="10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vertAlign val="superscript"/>
      <sz val="13"/>
      <color indexed="8"/>
      <name val="TH SarabunPSK"/>
      <family val="2"/>
    </font>
    <font>
      <sz val="11"/>
      <color indexed="8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87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2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87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3" fontId="9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87" fontId="14" fillId="0" borderId="6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3" fontId="14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="110" zoomScaleNormal="110" workbookViewId="0">
      <selection activeCell="L45" sqref="L45"/>
    </sheetView>
  </sheetViews>
  <sheetFormatPr defaultColWidth="9.28515625" defaultRowHeight="14.1" customHeight="1"/>
  <cols>
    <col min="1" max="1" width="5.5703125" style="2" customWidth="1"/>
    <col min="2" max="2" width="6.42578125" style="11" customWidth="1"/>
    <col min="3" max="3" width="6.42578125" style="2" customWidth="1"/>
    <col min="4" max="5" width="6.85546875" style="2" customWidth="1"/>
    <col min="6" max="9" width="7.28515625" style="2" customWidth="1"/>
    <col min="10" max="10" width="10" style="2" customWidth="1"/>
    <col min="11" max="12" width="10.5703125" style="17" customWidth="1"/>
    <col min="13" max="16384" width="9.28515625" style="2"/>
  </cols>
  <sheetData>
    <row r="1" spans="1:12" s="1" customFormat="1" ht="18.95" customHeight="1">
      <c r="B1" s="14"/>
      <c r="I1" s="1" t="s">
        <v>0</v>
      </c>
      <c r="K1" s="16"/>
      <c r="L1" s="16"/>
    </row>
    <row r="2" spans="1:12" s="1" customFormat="1" ht="18.95" customHeight="1">
      <c r="B2" s="14"/>
      <c r="G2" s="1" t="s">
        <v>27</v>
      </c>
      <c r="K2" s="16"/>
      <c r="L2" s="16"/>
    </row>
    <row r="3" spans="1:12" s="1" customFormat="1" ht="18.95" customHeight="1">
      <c r="A3" s="1" t="s">
        <v>1</v>
      </c>
      <c r="B3" s="14"/>
      <c r="K3" s="16"/>
      <c r="L3" s="16"/>
    </row>
    <row r="4" spans="1:12" s="1" customFormat="1" ht="18.95" customHeight="1">
      <c r="B4" s="14"/>
      <c r="K4" s="16"/>
      <c r="L4" s="16"/>
    </row>
    <row r="5" spans="1:12" s="1" customFormat="1" ht="23.1" customHeight="1">
      <c r="A5" s="1" t="s">
        <v>2</v>
      </c>
      <c r="B5" s="14"/>
      <c r="K5" s="16"/>
      <c r="L5" s="16"/>
    </row>
    <row r="6" spans="1:12" s="1" customFormat="1" ht="23.1" customHeight="1">
      <c r="A6" s="1" t="s">
        <v>25</v>
      </c>
      <c r="B6" s="14"/>
    </row>
    <row r="7" spans="1:12" s="1" customFormat="1" ht="23.1" customHeight="1">
      <c r="A7" s="1" t="s">
        <v>26</v>
      </c>
      <c r="B7" s="14"/>
      <c r="K7" s="16"/>
      <c r="L7" s="16"/>
    </row>
    <row r="8" spans="1:12" ht="17.100000000000001" customHeight="1"/>
    <row r="9" spans="1:12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2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2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2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6"/>
      <c r="K12" s="80"/>
      <c r="L12" s="80"/>
    </row>
    <row r="13" spans="1:12" ht="18" customHeight="1">
      <c r="A13" s="9">
        <v>1</v>
      </c>
      <c r="B13" s="9">
        <v>33</v>
      </c>
      <c r="C13" s="9">
        <v>17.5</v>
      </c>
      <c r="D13" s="9">
        <v>19</v>
      </c>
      <c r="E13" s="9">
        <v>18.5</v>
      </c>
      <c r="F13" s="6">
        <v>96</v>
      </c>
      <c r="G13" s="6">
        <v>77</v>
      </c>
      <c r="H13" s="6">
        <v>48</v>
      </c>
      <c r="I13" s="6">
        <v>49</v>
      </c>
      <c r="J13" s="10">
        <v>0</v>
      </c>
      <c r="K13" s="13">
        <v>51.19</v>
      </c>
      <c r="L13" s="13">
        <v>2.04</v>
      </c>
    </row>
    <row r="14" spans="1:12" ht="18" customHeight="1">
      <c r="A14" s="9">
        <v>2</v>
      </c>
      <c r="B14" s="9">
        <v>34</v>
      </c>
      <c r="C14" s="9">
        <v>18.5</v>
      </c>
      <c r="D14" s="9">
        <v>21</v>
      </c>
      <c r="E14" s="9">
        <v>20.2</v>
      </c>
      <c r="F14" s="9">
        <v>93</v>
      </c>
      <c r="G14" s="9">
        <v>81</v>
      </c>
      <c r="H14" s="9">
        <v>43</v>
      </c>
      <c r="I14" s="9">
        <v>46</v>
      </c>
      <c r="J14" s="10">
        <v>1.8</v>
      </c>
      <c r="K14" s="13">
        <v>49.15</v>
      </c>
      <c r="L14" s="13">
        <v>4.9400000000000004</v>
      </c>
    </row>
    <row r="15" spans="1:12" ht="18" customHeight="1">
      <c r="A15" s="9">
        <v>3</v>
      </c>
      <c r="B15" s="9">
        <v>32.5</v>
      </c>
      <c r="C15" s="9">
        <v>18.5</v>
      </c>
      <c r="D15" s="9">
        <v>19</v>
      </c>
      <c r="E15" s="9">
        <v>18.5</v>
      </c>
      <c r="F15" s="9">
        <v>96</v>
      </c>
      <c r="G15" s="9">
        <v>59</v>
      </c>
      <c r="H15" s="9">
        <v>42</v>
      </c>
      <c r="I15" s="9">
        <v>40</v>
      </c>
      <c r="J15" s="10">
        <v>0</v>
      </c>
      <c r="K15" s="13">
        <v>46.01</v>
      </c>
      <c r="L15" s="13">
        <v>3.76</v>
      </c>
    </row>
    <row r="16" spans="1:12" ht="18" customHeight="1">
      <c r="A16" s="9">
        <v>4</v>
      </c>
      <c r="B16" s="9">
        <v>33</v>
      </c>
      <c r="C16" s="9">
        <v>17.5</v>
      </c>
      <c r="D16" s="9">
        <v>18.5</v>
      </c>
      <c r="E16" s="9">
        <v>18</v>
      </c>
      <c r="F16" s="9">
        <v>96</v>
      </c>
      <c r="G16" s="9">
        <v>55</v>
      </c>
      <c r="H16" s="9">
        <v>35</v>
      </c>
      <c r="I16" s="9">
        <v>37</v>
      </c>
      <c r="J16" s="10">
        <v>0</v>
      </c>
      <c r="K16" s="20">
        <v>42.25</v>
      </c>
      <c r="L16" s="13">
        <v>1.4</v>
      </c>
    </row>
    <row r="17" spans="1:12" ht="18" customHeight="1">
      <c r="A17" s="9">
        <v>5</v>
      </c>
      <c r="B17" s="9">
        <v>33</v>
      </c>
      <c r="C17" s="9">
        <v>17</v>
      </c>
      <c r="D17" s="9">
        <v>19</v>
      </c>
      <c r="E17" s="9">
        <v>18</v>
      </c>
      <c r="F17" s="9">
        <v>90</v>
      </c>
      <c r="G17" s="9">
        <v>68</v>
      </c>
      <c r="H17" s="9">
        <v>48</v>
      </c>
      <c r="I17" s="9">
        <v>47</v>
      </c>
      <c r="J17" s="10">
        <v>0</v>
      </c>
      <c r="K17" s="13">
        <v>40.85</v>
      </c>
      <c r="L17" s="13">
        <v>4.32</v>
      </c>
    </row>
    <row r="18" spans="1:12" ht="18" customHeight="1">
      <c r="A18" s="9">
        <v>6</v>
      </c>
      <c r="B18" s="9">
        <v>33.5</v>
      </c>
      <c r="C18" s="9">
        <v>18.5</v>
      </c>
      <c r="D18" s="9">
        <v>19</v>
      </c>
      <c r="E18" s="9">
        <v>18.5</v>
      </c>
      <c r="F18" s="9">
        <v>96</v>
      </c>
      <c r="G18" s="9">
        <v>68</v>
      </c>
      <c r="H18" s="9">
        <v>43</v>
      </c>
      <c r="I18" s="9">
        <v>43</v>
      </c>
      <c r="J18" s="10">
        <v>0.1</v>
      </c>
      <c r="K18" s="13">
        <v>36.53</v>
      </c>
      <c r="L18" s="13">
        <v>3.39</v>
      </c>
    </row>
    <row r="19" spans="1:12" ht="18" customHeight="1">
      <c r="A19" s="9">
        <v>7</v>
      </c>
      <c r="B19" s="9">
        <v>28.5</v>
      </c>
      <c r="C19" s="9">
        <v>19.5</v>
      </c>
      <c r="D19" s="9">
        <v>24</v>
      </c>
      <c r="E19" s="9">
        <v>23.5</v>
      </c>
      <c r="F19" s="9">
        <v>97</v>
      </c>
      <c r="G19" s="9">
        <v>87</v>
      </c>
      <c r="H19" s="9">
        <v>91</v>
      </c>
      <c r="I19" s="9">
        <v>91</v>
      </c>
      <c r="J19" s="10">
        <v>24.8</v>
      </c>
      <c r="K19" s="13">
        <v>33.24</v>
      </c>
      <c r="L19" s="13">
        <v>1.28</v>
      </c>
    </row>
    <row r="20" spans="1:12" ht="18" customHeight="1">
      <c r="A20" s="9">
        <v>8</v>
      </c>
      <c r="B20" s="9">
        <v>30</v>
      </c>
      <c r="C20" s="9">
        <v>22</v>
      </c>
      <c r="D20" s="9">
        <v>22.8</v>
      </c>
      <c r="E20" s="9">
        <v>22</v>
      </c>
      <c r="F20" s="9">
        <v>93</v>
      </c>
      <c r="G20" s="9">
        <v>91</v>
      </c>
      <c r="H20" s="9">
        <v>60</v>
      </c>
      <c r="I20" s="9">
        <v>59</v>
      </c>
      <c r="J20" s="10">
        <v>0</v>
      </c>
      <c r="K20" s="13">
        <v>56.76</v>
      </c>
      <c r="L20" s="13">
        <v>2.1800000000000002</v>
      </c>
    </row>
    <row r="21" spans="1:12" ht="18" customHeight="1">
      <c r="A21" s="9">
        <v>9</v>
      </c>
      <c r="B21" s="9">
        <v>30</v>
      </c>
      <c r="C21" s="9">
        <v>20</v>
      </c>
      <c r="D21" s="9">
        <v>21.5</v>
      </c>
      <c r="E21" s="9">
        <v>21</v>
      </c>
      <c r="F21" s="9">
        <v>96</v>
      </c>
      <c r="G21" s="9">
        <v>97</v>
      </c>
      <c r="H21" s="9">
        <v>61</v>
      </c>
      <c r="I21" s="9">
        <v>56</v>
      </c>
      <c r="J21" s="10">
        <v>0</v>
      </c>
      <c r="K21" s="13">
        <v>54.58</v>
      </c>
      <c r="L21" s="13">
        <v>3.15</v>
      </c>
    </row>
    <row r="22" spans="1:12" ht="18" customHeight="1">
      <c r="A22" s="9">
        <v>10</v>
      </c>
      <c r="B22" s="9">
        <v>31</v>
      </c>
      <c r="C22" s="9">
        <v>19</v>
      </c>
      <c r="D22" s="9">
        <v>20.5</v>
      </c>
      <c r="E22" s="9">
        <v>20</v>
      </c>
      <c r="F22" s="9">
        <v>96</v>
      </c>
      <c r="G22" s="9">
        <v>88</v>
      </c>
      <c r="H22" s="9">
        <v>53</v>
      </c>
      <c r="I22" s="9">
        <v>45</v>
      </c>
      <c r="J22" s="10">
        <v>0</v>
      </c>
      <c r="K22" s="13">
        <v>51.43</v>
      </c>
      <c r="L22" s="13">
        <v>1.85</v>
      </c>
    </row>
    <row r="23" spans="1:12" ht="18" customHeight="1">
      <c r="A23" s="9">
        <v>11</v>
      </c>
      <c r="B23" s="9">
        <v>32.5</v>
      </c>
      <c r="C23" s="9">
        <v>17.5</v>
      </c>
      <c r="D23" s="9">
        <v>18.2</v>
      </c>
      <c r="E23" s="9">
        <v>17</v>
      </c>
      <c r="F23" s="9">
        <v>88</v>
      </c>
      <c r="G23" s="9">
        <v>81</v>
      </c>
      <c r="H23" s="9">
        <v>44</v>
      </c>
      <c r="I23" s="9">
        <v>40</v>
      </c>
      <c r="J23" s="10">
        <v>0</v>
      </c>
      <c r="K23" s="13">
        <v>49.58</v>
      </c>
      <c r="L23" s="13">
        <v>3.63</v>
      </c>
    </row>
    <row r="24" spans="1:12" ht="18" customHeight="1">
      <c r="A24" s="9">
        <v>12</v>
      </c>
      <c r="B24" s="9">
        <v>32.5</v>
      </c>
      <c r="C24" s="9">
        <v>17.5</v>
      </c>
      <c r="D24" s="9">
        <v>18.5</v>
      </c>
      <c r="E24" s="9">
        <v>17.5</v>
      </c>
      <c r="F24" s="9">
        <v>90</v>
      </c>
      <c r="G24" s="9">
        <v>75</v>
      </c>
      <c r="H24" s="9">
        <v>43</v>
      </c>
      <c r="I24" s="9">
        <v>42</v>
      </c>
      <c r="J24" s="10">
        <v>0</v>
      </c>
      <c r="K24" s="13">
        <v>45.95</v>
      </c>
      <c r="L24" s="13">
        <v>4.63</v>
      </c>
    </row>
    <row r="25" spans="1:12" ht="18" customHeight="1">
      <c r="A25" s="9">
        <v>13</v>
      </c>
      <c r="B25" s="9">
        <v>32</v>
      </c>
      <c r="C25" s="9">
        <v>18</v>
      </c>
      <c r="D25" s="9">
        <v>20.5</v>
      </c>
      <c r="E25" s="9">
        <v>20</v>
      </c>
      <c r="F25" s="9">
        <v>96</v>
      </c>
      <c r="G25" s="9">
        <v>76</v>
      </c>
      <c r="H25" s="9">
        <v>48</v>
      </c>
      <c r="I25" s="9">
        <v>45</v>
      </c>
      <c r="J25" s="10">
        <v>0</v>
      </c>
      <c r="K25" s="18">
        <v>41.32</v>
      </c>
      <c r="L25" s="13">
        <v>1.58</v>
      </c>
    </row>
    <row r="26" spans="1:12" ht="18" customHeight="1">
      <c r="A26" s="9">
        <v>14</v>
      </c>
      <c r="B26" s="9">
        <v>30.5</v>
      </c>
      <c r="C26" s="9">
        <v>19.5</v>
      </c>
      <c r="D26" s="9">
        <v>20</v>
      </c>
      <c r="E26" s="9">
        <v>19.5</v>
      </c>
      <c r="F26" s="9">
        <v>96</v>
      </c>
      <c r="G26" s="9">
        <v>68</v>
      </c>
      <c r="H26" s="9">
        <v>49</v>
      </c>
      <c r="I26" s="9">
        <v>50</v>
      </c>
      <c r="J26" s="10">
        <v>0</v>
      </c>
      <c r="K26" s="13">
        <v>39.74</v>
      </c>
      <c r="L26" s="13">
        <v>3.99</v>
      </c>
    </row>
    <row r="27" spans="1:12" ht="18" customHeight="1">
      <c r="A27" s="9">
        <v>15</v>
      </c>
      <c r="B27" s="9">
        <v>30.5</v>
      </c>
      <c r="C27" s="9">
        <v>18.5</v>
      </c>
      <c r="D27" s="9">
        <v>19</v>
      </c>
      <c r="E27" s="9">
        <v>18</v>
      </c>
      <c r="F27" s="9">
        <v>90</v>
      </c>
      <c r="G27" s="9">
        <v>72</v>
      </c>
      <c r="H27" s="9">
        <v>50</v>
      </c>
      <c r="I27" s="9">
        <v>48</v>
      </c>
      <c r="J27" s="10">
        <v>0</v>
      </c>
      <c r="K27" s="13">
        <v>35.75</v>
      </c>
      <c r="L27" s="13">
        <v>3.62</v>
      </c>
    </row>
    <row r="28" spans="1:12" ht="18" customHeight="1">
      <c r="A28" s="9">
        <v>16</v>
      </c>
      <c r="B28" s="9">
        <v>31</v>
      </c>
      <c r="C28" s="9">
        <v>18</v>
      </c>
      <c r="D28" s="9">
        <v>19</v>
      </c>
      <c r="E28" s="9">
        <v>18.5</v>
      </c>
      <c r="F28" s="9">
        <v>87</v>
      </c>
      <c r="G28" s="9">
        <v>75</v>
      </c>
      <c r="H28" s="9">
        <v>47</v>
      </c>
      <c r="I28" s="9">
        <v>51</v>
      </c>
      <c r="J28" s="10">
        <v>0</v>
      </c>
      <c r="K28" s="13">
        <v>32.130000000000003</v>
      </c>
      <c r="L28" s="13">
        <v>2.82</v>
      </c>
    </row>
    <row r="29" spans="1:12" ht="18" customHeight="1">
      <c r="A29" s="9">
        <v>17</v>
      </c>
      <c r="B29" s="9">
        <v>30</v>
      </c>
      <c r="C29" s="9">
        <v>17</v>
      </c>
      <c r="D29" s="9">
        <v>19</v>
      </c>
      <c r="E29" s="9">
        <v>18.3</v>
      </c>
      <c r="F29" s="9">
        <v>94</v>
      </c>
      <c r="G29" s="9">
        <v>72</v>
      </c>
      <c r="H29" s="9">
        <v>46</v>
      </c>
      <c r="I29" s="9">
        <v>44</v>
      </c>
      <c r="J29" s="10">
        <v>0</v>
      </c>
      <c r="K29" s="13">
        <v>29.31</v>
      </c>
      <c r="L29" s="13">
        <v>3.13</v>
      </c>
    </row>
    <row r="30" spans="1:12" ht="18" customHeight="1">
      <c r="A30" s="9">
        <v>18</v>
      </c>
      <c r="B30" s="9">
        <v>30</v>
      </c>
      <c r="C30" s="9">
        <v>16.5</v>
      </c>
      <c r="D30" s="9">
        <v>18</v>
      </c>
      <c r="E30" s="9">
        <v>17.5</v>
      </c>
      <c r="F30" s="9">
        <v>86</v>
      </c>
      <c r="G30" s="9">
        <v>64</v>
      </c>
      <c r="H30" s="9">
        <v>46</v>
      </c>
      <c r="I30" s="9">
        <v>46</v>
      </c>
      <c r="J30" s="10">
        <v>0</v>
      </c>
      <c r="K30" s="13">
        <v>26.18</v>
      </c>
      <c r="L30" s="13">
        <v>2.0099999999999998</v>
      </c>
    </row>
    <row r="31" spans="1:12" ht="18" customHeight="1">
      <c r="A31" s="9">
        <v>19</v>
      </c>
      <c r="B31" s="9">
        <v>30</v>
      </c>
      <c r="C31" s="9">
        <v>15.5</v>
      </c>
      <c r="D31" s="9">
        <v>17</v>
      </c>
      <c r="E31" s="9">
        <v>16</v>
      </c>
      <c r="F31" s="9">
        <v>90</v>
      </c>
      <c r="G31" s="9">
        <v>71</v>
      </c>
      <c r="H31" s="9">
        <v>43</v>
      </c>
      <c r="I31" s="9">
        <v>42</v>
      </c>
      <c r="J31" s="10">
        <v>0</v>
      </c>
      <c r="K31" s="13">
        <v>24.17</v>
      </c>
      <c r="L31" s="13">
        <v>3.64</v>
      </c>
    </row>
    <row r="32" spans="1:12" ht="18" customHeight="1">
      <c r="A32" s="9">
        <v>20</v>
      </c>
      <c r="B32" s="9">
        <v>32.5</v>
      </c>
      <c r="C32" s="9">
        <v>16.5</v>
      </c>
      <c r="D32" s="9">
        <v>19</v>
      </c>
      <c r="E32" s="9">
        <v>18</v>
      </c>
      <c r="F32" s="9">
        <v>90</v>
      </c>
      <c r="G32" s="9">
        <v>74</v>
      </c>
      <c r="H32" s="9">
        <v>41</v>
      </c>
      <c r="I32" s="9">
        <v>40</v>
      </c>
      <c r="J32" s="10">
        <v>0</v>
      </c>
      <c r="K32" s="13">
        <v>20.53</v>
      </c>
      <c r="L32" s="13">
        <v>4.32</v>
      </c>
    </row>
    <row r="33" spans="1:12" ht="18" customHeight="1">
      <c r="A33" s="9">
        <v>21</v>
      </c>
      <c r="B33" s="9">
        <v>30.5</v>
      </c>
      <c r="C33" s="9">
        <v>19.5</v>
      </c>
      <c r="D33" s="9">
        <v>22</v>
      </c>
      <c r="E33" s="9">
        <v>20</v>
      </c>
      <c r="F33" s="9">
        <v>82</v>
      </c>
      <c r="G33" s="9">
        <v>80</v>
      </c>
      <c r="H33" s="9">
        <v>53</v>
      </c>
      <c r="I33" s="9">
        <v>54</v>
      </c>
      <c r="J33" s="10">
        <v>0</v>
      </c>
      <c r="K33" s="13">
        <v>16.21</v>
      </c>
      <c r="L33" s="13">
        <v>0.63</v>
      </c>
    </row>
    <row r="34" spans="1:12" ht="18" customHeight="1">
      <c r="A34" s="9">
        <v>22</v>
      </c>
      <c r="B34" s="11">
        <v>31.5</v>
      </c>
      <c r="C34" s="9">
        <v>22.5</v>
      </c>
      <c r="D34" s="9">
        <v>24</v>
      </c>
      <c r="E34" s="9">
        <v>22</v>
      </c>
      <c r="F34" s="9">
        <v>83</v>
      </c>
      <c r="G34" s="9">
        <v>76</v>
      </c>
      <c r="H34" s="9">
        <v>59</v>
      </c>
      <c r="I34" s="9">
        <v>56</v>
      </c>
      <c r="J34" s="10">
        <v>0</v>
      </c>
      <c r="K34" s="13">
        <v>15.58</v>
      </c>
      <c r="L34" s="13">
        <v>2.66</v>
      </c>
    </row>
    <row r="35" spans="1:12" ht="18" customHeight="1">
      <c r="A35" s="9">
        <v>23</v>
      </c>
      <c r="B35" s="9">
        <v>33</v>
      </c>
      <c r="C35" s="9">
        <v>21</v>
      </c>
      <c r="D35" s="9">
        <v>22</v>
      </c>
      <c r="E35" s="9">
        <v>21.5</v>
      </c>
      <c r="F35" s="9">
        <v>96</v>
      </c>
      <c r="G35" s="9">
        <v>88</v>
      </c>
      <c r="H35" s="9">
        <v>52</v>
      </c>
      <c r="I35" s="9">
        <v>48</v>
      </c>
      <c r="J35" s="10">
        <v>0</v>
      </c>
      <c r="K35" s="13">
        <v>12.92</v>
      </c>
      <c r="L35" s="13">
        <v>3.93</v>
      </c>
    </row>
    <row r="36" spans="1:12" ht="18" customHeight="1">
      <c r="A36" s="9">
        <v>24</v>
      </c>
      <c r="B36" s="9">
        <v>32</v>
      </c>
      <c r="C36" s="9">
        <v>20.5</v>
      </c>
      <c r="D36" s="9">
        <v>21</v>
      </c>
      <c r="E36" s="9">
        <v>20.5</v>
      </c>
      <c r="F36" s="9">
        <v>96</v>
      </c>
      <c r="G36" s="9">
        <v>74</v>
      </c>
      <c r="H36" s="9">
        <v>50</v>
      </c>
      <c r="I36" s="9">
        <v>45</v>
      </c>
      <c r="J36" s="10">
        <v>0</v>
      </c>
      <c r="K36" s="13">
        <v>8.99</v>
      </c>
      <c r="L36" s="13">
        <v>3.69</v>
      </c>
    </row>
    <row r="37" spans="1:12" ht="18" customHeight="1">
      <c r="A37" s="9">
        <v>25</v>
      </c>
      <c r="B37" s="11">
        <v>33</v>
      </c>
      <c r="C37" s="9">
        <v>21</v>
      </c>
      <c r="D37" s="9">
        <v>23</v>
      </c>
      <c r="E37" s="9">
        <v>21.5</v>
      </c>
      <c r="F37" s="9">
        <v>88</v>
      </c>
      <c r="G37" s="9">
        <v>70</v>
      </c>
      <c r="H37" s="9">
        <v>49</v>
      </c>
      <c r="I37" s="9">
        <v>46</v>
      </c>
      <c r="J37" s="10">
        <v>0.5</v>
      </c>
      <c r="K37" s="19" t="s">
        <v>28</v>
      </c>
      <c r="L37" s="13">
        <v>3.25</v>
      </c>
    </row>
    <row r="38" spans="1:12" ht="18" customHeight="1">
      <c r="A38" s="9">
        <v>26</v>
      </c>
      <c r="B38" s="9">
        <v>31.5</v>
      </c>
      <c r="C38" s="9">
        <v>22.5</v>
      </c>
      <c r="D38" s="9">
        <v>23</v>
      </c>
      <c r="E38" s="9">
        <v>22</v>
      </c>
      <c r="F38" s="9">
        <v>91</v>
      </c>
      <c r="G38" s="9">
        <v>64</v>
      </c>
      <c r="H38" s="9">
        <v>52</v>
      </c>
      <c r="I38" s="9">
        <v>53</v>
      </c>
      <c r="J38" s="10">
        <v>3.5</v>
      </c>
      <c r="K38" s="13">
        <v>68.59</v>
      </c>
      <c r="L38" s="13">
        <v>2.17</v>
      </c>
    </row>
    <row r="39" spans="1:12" ht="18" customHeight="1">
      <c r="A39" s="9">
        <v>27</v>
      </c>
      <c r="B39" s="9">
        <v>32.5</v>
      </c>
      <c r="C39" s="9">
        <v>22</v>
      </c>
      <c r="D39" s="9">
        <v>23</v>
      </c>
      <c r="E39" s="9">
        <v>22</v>
      </c>
      <c r="F39" s="9">
        <v>91</v>
      </c>
      <c r="G39" s="9">
        <v>74</v>
      </c>
      <c r="H39" s="9">
        <v>49</v>
      </c>
      <c r="I39" s="9">
        <v>47</v>
      </c>
      <c r="J39" s="10">
        <v>0</v>
      </c>
      <c r="K39" s="13">
        <v>69.92</v>
      </c>
      <c r="L39" s="13">
        <v>4.3499999999999996</v>
      </c>
    </row>
    <row r="40" spans="1:12" ht="18" customHeight="1">
      <c r="A40" s="9">
        <v>28</v>
      </c>
      <c r="B40" s="9">
        <v>33.5</v>
      </c>
      <c r="C40" s="9">
        <v>20</v>
      </c>
      <c r="D40" s="9">
        <v>21.5</v>
      </c>
      <c r="E40" s="9">
        <v>20.5</v>
      </c>
      <c r="F40" s="9">
        <v>91</v>
      </c>
      <c r="G40" s="9">
        <v>70</v>
      </c>
      <c r="H40" s="9">
        <v>36</v>
      </c>
      <c r="I40" s="9">
        <v>38</v>
      </c>
      <c r="J40" s="10">
        <v>0</v>
      </c>
      <c r="K40" s="13">
        <v>65.569999999999993</v>
      </c>
      <c r="L40" s="13">
        <v>4.38</v>
      </c>
    </row>
    <row r="41" spans="1:12" ht="18" customHeight="1">
      <c r="A41" s="9">
        <v>29</v>
      </c>
      <c r="B41" s="9">
        <v>34.5</v>
      </c>
      <c r="C41" s="9">
        <v>20.5</v>
      </c>
      <c r="D41" s="9">
        <v>22</v>
      </c>
      <c r="E41" s="9">
        <v>21</v>
      </c>
      <c r="F41" s="9">
        <v>91</v>
      </c>
      <c r="G41" s="9">
        <v>69</v>
      </c>
      <c r="H41" s="9">
        <v>34</v>
      </c>
      <c r="I41" s="9">
        <v>33</v>
      </c>
      <c r="J41" s="10">
        <v>0</v>
      </c>
      <c r="K41" s="13">
        <v>61.19</v>
      </c>
      <c r="L41" s="13">
        <v>3.23</v>
      </c>
    </row>
    <row r="42" spans="1:12" ht="18" customHeight="1">
      <c r="A42" s="9">
        <v>30</v>
      </c>
      <c r="B42" s="9">
        <v>34</v>
      </c>
      <c r="C42" s="9">
        <v>17</v>
      </c>
      <c r="D42" s="9">
        <v>18</v>
      </c>
      <c r="E42" s="9">
        <v>17</v>
      </c>
      <c r="F42" s="9">
        <v>90</v>
      </c>
      <c r="G42" s="9">
        <v>68</v>
      </c>
      <c r="H42" s="9">
        <v>33</v>
      </c>
      <c r="I42" s="9">
        <v>32</v>
      </c>
      <c r="J42" s="10">
        <v>0</v>
      </c>
      <c r="K42" s="13">
        <v>57.96</v>
      </c>
      <c r="L42" s="13">
        <v>4.75</v>
      </c>
    </row>
    <row r="43" spans="1:12" ht="18" customHeight="1">
      <c r="A43" s="9">
        <v>31</v>
      </c>
      <c r="B43" s="9">
        <v>33</v>
      </c>
      <c r="C43" s="9">
        <v>17</v>
      </c>
      <c r="D43" s="9">
        <v>18</v>
      </c>
      <c r="E43" s="9">
        <v>17</v>
      </c>
      <c r="F43" s="9">
        <v>90</v>
      </c>
      <c r="G43" s="9">
        <v>65</v>
      </c>
      <c r="H43" s="9">
        <v>36</v>
      </c>
      <c r="I43" s="9">
        <v>33</v>
      </c>
      <c r="J43" s="10">
        <v>0</v>
      </c>
      <c r="K43" s="13">
        <v>53.21</v>
      </c>
      <c r="L43" s="13">
        <v>2.4700000000000002</v>
      </c>
    </row>
    <row r="44" spans="1:12" ht="18" customHeight="1">
      <c r="A44" s="12" t="s">
        <v>22</v>
      </c>
      <c r="B44" s="9">
        <f>SUM(B13:B43)</f>
        <v>989</v>
      </c>
      <c r="C44" s="9">
        <f t="shared" ref="C44:L44" si="0">SUM(C13:C43)</f>
        <v>586</v>
      </c>
      <c r="D44" s="9">
        <f t="shared" si="0"/>
        <v>630</v>
      </c>
      <c r="E44" s="9">
        <f t="shared" si="0"/>
        <v>603.5</v>
      </c>
      <c r="F44" s="15">
        <f t="shared" si="0"/>
        <v>2845</v>
      </c>
      <c r="G44" s="15">
        <f t="shared" si="0"/>
        <v>2297</v>
      </c>
      <c r="H44" s="15">
        <f t="shared" si="0"/>
        <v>1484</v>
      </c>
      <c r="I44" s="15">
        <f t="shared" si="0"/>
        <v>1446</v>
      </c>
      <c r="J44" s="13">
        <f t="shared" si="0"/>
        <v>30.7</v>
      </c>
      <c r="K44" s="13" t="s">
        <v>24</v>
      </c>
      <c r="L44" s="10">
        <f t="shared" si="0"/>
        <v>97.19</v>
      </c>
    </row>
    <row r="45" spans="1:12" ht="18" customHeight="1">
      <c r="A45" s="12" t="s">
        <v>23</v>
      </c>
      <c r="B45" s="10">
        <f t="shared" ref="B45:I45" si="1">B44/31</f>
        <v>31.903225806451612</v>
      </c>
      <c r="C45" s="10">
        <f t="shared" si="1"/>
        <v>18.903225806451612</v>
      </c>
      <c r="D45" s="10">
        <f t="shared" si="1"/>
        <v>20.322580645161292</v>
      </c>
      <c r="E45" s="10">
        <f t="shared" si="1"/>
        <v>19.467741935483872</v>
      </c>
      <c r="F45" s="13">
        <f t="shared" si="1"/>
        <v>91.774193548387103</v>
      </c>
      <c r="G45" s="13">
        <f t="shared" si="1"/>
        <v>74.096774193548384</v>
      </c>
      <c r="H45" s="13">
        <f t="shared" si="1"/>
        <v>47.87096774193548</v>
      </c>
      <c r="I45" s="13">
        <f t="shared" si="1"/>
        <v>46.645161290322584</v>
      </c>
      <c r="J45" s="13">
        <f>J44/5</f>
        <v>6.14</v>
      </c>
      <c r="K45" s="13" t="s">
        <v>24</v>
      </c>
      <c r="L45" s="13">
        <f>L44/31</f>
        <v>3.1351612903225807</v>
      </c>
    </row>
    <row r="46" spans="1:12" ht="18" customHeight="1"/>
    <row r="47" spans="1:12" ht="18" customHeight="1"/>
    <row r="48" spans="1:1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mergeCells count="11">
    <mergeCell ref="H11:H12"/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honeticPr fontId="4" type="noConversion"/>
  <pageMargins left="0.55000000000000004" right="0.65" top="1" bottom="1" header="0.5" footer="0.5"/>
  <pageSetup paperSize="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topLeftCell="A28" workbookViewId="0">
      <selection activeCell="L45" sqref="L45"/>
    </sheetView>
  </sheetViews>
  <sheetFormatPr defaultRowHeight="12.75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</cols>
  <sheetData>
    <row r="1" spans="1:13" ht="22.5" customHeight="1">
      <c r="A1" s="1"/>
      <c r="B1" s="14"/>
      <c r="C1" s="1"/>
      <c r="D1" s="1"/>
      <c r="E1" s="1"/>
      <c r="F1" s="1"/>
      <c r="G1" s="1"/>
      <c r="H1" s="1"/>
      <c r="I1" s="1" t="s">
        <v>0</v>
      </c>
      <c r="J1" s="1"/>
      <c r="K1" s="16"/>
      <c r="L1" s="16"/>
    </row>
    <row r="2" spans="1:13" ht="22.5" customHeight="1">
      <c r="A2" s="1"/>
      <c r="B2" s="14"/>
      <c r="C2" s="1"/>
      <c r="D2" s="1"/>
      <c r="E2" s="1"/>
      <c r="F2" s="1"/>
      <c r="G2" s="1" t="s">
        <v>66</v>
      </c>
      <c r="H2" s="1"/>
      <c r="I2" s="1"/>
      <c r="J2" s="1"/>
      <c r="K2" s="16"/>
      <c r="L2" s="16"/>
    </row>
    <row r="3" spans="1:13" ht="22.5" customHeight="1">
      <c r="A3" s="1" t="s">
        <v>1</v>
      </c>
      <c r="B3" s="14"/>
      <c r="C3" s="1"/>
      <c r="D3" s="1"/>
      <c r="E3" s="1"/>
      <c r="F3" s="1"/>
      <c r="G3" s="1"/>
      <c r="H3" s="1"/>
      <c r="I3" s="1"/>
      <c r="J3" s="1"/>
      <c r="K3" s="16"/>
      <c r="L3" s="16"/>
      <c r="M3" t="s">
        <v>64</v>
      </c>
    </row>
    <row r="4" spans="1:13" ht="8.2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6"/>
      <c r="L4" s="16"/>
    </row>
    <row r="5" spans="1:13" ht="22.5" customHeight="1">
      <c r="A5" s="1" t="s">
        <v>2</v>
      </c>
      <c r="B5" s="14"/>
      <c r="C5" s="1"/>
      <c r="D5" s="1"/>
      <c r="E5" s="1"/>
      <c r="F5" s="1"/>
      <c r="G5" s="1"/>
      <c r="H5" s="1"/>
      <c r="I5" s="1"/>
      <c r="J5" s="1"/>
      <c r="K5" s="16"/>
      <c r="L5" s="16"/>
    </row>
    <row r="6" spans="1:13" ht="22.5" customHeight="1">
      <c r="A6" s="1" t="s">
        <v>49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ht="22.5" customHeight="1">
      <c r="A7" s="1" t="s">
        <v>63</v>
      </c>
      <c r="B7" s="14"/>
      <c r="C7" s="1"/>
      <c r="D7" s="1"/>
      <c r="E7" s="1"/>
      <c r="F7" s="1"/>
      <c r="G7" s="1"/>
      <c r="H7" s="1"/>
      <c r="I7" s="1"/>
      <c r="J7" s="1"/>
      <c r="K7" s="16"/>
      <c r="L7" s="16"/>
    </row>
    <row r="8" spans="1:13" ht="8.25" customHeight="1">
      <c r="A8" s="2"/>
      <c r="B8" s="11"/>
      <c r="C8" s="2"/>
      <c r="D8" s="2"/>
      <c r="E8" s="2"/>
      <c r="F8" s="2"/>
      <c r="G8" s="2"/>
      <c r="H8" s="2"/>
      <c r="I8" s="2"/>
      <c r="J8" s="2"/>
      <c r="K8" s="17"/>
      <c r="L8" s="17"/>
    </row>
    <row r="9" spans="1:13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3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3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3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8"/>
      <c r="K12" s="80"/>
      <c r="L12" s="80"/>
    </row>
    <row r="13" spans="1:13" ht="18" customHeight="1">
      <c r="A13" s="9">
        <v>1</v>
      </c>
      <c r="B13" s="9">
        <v>33.799999999999997</v>
      </c>
      <c r="C13" s="9">
        <v>25</v>
      </c>
      <c r="D13" s="9">
        <v>27.5</v>
      </c>
      <c r="E13" s="9">
        <v>25.5</v>
      </c>
      <c r="F13" s="6">
        <v>84</v>
      </c>
      <c r="G13" s="6">
        <v>71</v>
      </c>
      <c r="H13" s="6">
        <v>65</v>
      </c>
      <c r="I13" s="6">
        <v>66</v>
      </c>
      <c r="J13" s="10">
        <v>0</v>
      </c>
      <c r="K13" s="13">
        <v>51.07</v>
      </c>
      <c r="L13" s="13">
        <v>0.76</v>
      </c>
    </row>
    <row r="14" spans="1:13" ht="18" customHeight="1">
      <c r="A14" s="9">
        <v>2</v>
      </c>
      <c r="B14" s="9">
        <v>33.5</v>
      </c>
      <c r="C14" s="9">
        <v>25.5</v>
      </c>
      <c r="D14" s="9">
        <v>26</v>
      </c>
      <c r="E14" s="9">
        <v>25.5</v>
      </c>
      <c r="F14" s="9">
        <v>97</v>
      </c>
      <c r="G14" s="9">
        <v>82</v>
      </c>
      <c r="H14" s="9">
        <v>61</v>
      </c>
      <c r="I14" s="9">
        <v>78</v>
      </c>
      <c r="J14" s="10">
        <v>6.8</v>
      </c>
      <c r="K14" s="13">
        <v>50.31</v>
      </c>
      <c r="L14" s="13">
        <v>5.7</v>
      </c>
    </row>
    <row r="15" spans="1:13" ht="18" customHeight="1">
      <c r="A15" s="9">
        <v>3</v>
      </c>
      <c r="B15" s="9">
        <v>31</v>
      </c>
      <c r="C15" s="9">
        <v>25</v>
      </c>
      <c r="D15" s="9">
        <v>26</v>
      </c>
      <c r="E15" s="9">
        <v>25.5</v>
      </c>
      <c r="F15" s="9">
        <v>97</v>
      </c>
      <c r="G15" s="9">
        <v>89</v>
      </c>
      <c r="H15" s="9">
        <v>76</v>
      </c>
      <c r="I15" s="9">
        <v>79</v>
      </c>
      <c r="J15" s="10">
        <v>0</v>
      </c>
      <c r="K15" s="13">
        <v>51.41</v>
      </c>
      <c r="L15" s="13">
        <v>2.48</v>
      </c>
    </row>
    <row r="16" spans="1:13" ht="18" customHeight="1">
      <c r="A16" s="9">
        <v>4</v>
      </c>
      <c r="B16" s="9">
        <v>29</v>
      </c>
      <c r="C16" s="9">
        <v>24.5</v>
      </c>
      <c r="D16" s="9">
        <v>26</v>
      </c>
      <c r="E16" s="9">
        <v>24</v>
      </c>
      <c r="F16" s="9">
        <v>84</v>
      </c>
      <c r="G16" s="9">
        <v>82</v>
      </c>
      <c r="H16" s="9">
        <v>76</v>
      </c>
      <c r="I16" s="9">
        <v>72</v>
      </c>
      <c r="J16" s="10">
        <v>0</v>
      </c>
      <c r="K16" s="20">
        <v>48.93</v>
      </c>
      <c r="L16" s="13">
        <v>1.38</v>
      </c>
    </row>
    <row r="17" spans="1:12" ht="18" customHeight="1">
      <c r="A17" s="9">
        <v>5</v>
      </c>
      <c r="B17" s="9">
        <v>31</v>
      </c>
      <c r="C17" s="9">
        <v>23.5</v>
      </c>
      <c r="D17" s="9">
        <v>25.2</v>
      </c>
      <c r="E17" s="9">
        <v>24</v>
      </c>
      <c r="F17" s="9">
        <v>90</v>
      </c>
      <c r="G17" s="9">
        <v>82</v>
      </c>
      <c r="H17" s="9">
        <v>81</v>
      </c>
      <c r="I17" s="9">
        <v>82</v>
      </c>
      <c r="J17" s="10">
        <v>0</v>
      </c>
      <c r="K17" s="13">
        <v>47.55</v>
      </c>
      <c r="L17" s="13">
        <v>2.06</v>
      </c>
    </row>
    <row r="18" spans="1:12" ht="18" customHeight="1">
      <c r="A18" s="9">
        <v>6</v>
      </c>
      <c r="B18" s="9">
        <v>30.8</v>
      </c>
      <c r="C18" s="9">
        <v>24.3</v>
      </c>
      <c r="D18" s="9">
        <v>25</v>
      </c>
      <c r="E18" s="9">
        <v>24</v>
      </c>
      <c r="F18" s="9">
        <v>92</v>
      </c>
      <c r="G18" s="9">
        <v>86</v>
      </c>
      <c r="H18" s="9">
        <v>72</v>
      </c>
      <c r="I18" s="9">
        <v>72</v>
      </c>
      <c r="J18" s="10">
        <v>0</v>
      </c>
      <c r="K18" s="13">
        <v>45.49</v>
      </c>
      <c r="L18" s="13">
        <v>1.4</v>
      </c>
    </row>
    <row r="19" spans="1:12" ht="18" customHeight="1">
      <c r="A19" s="9">
        <v>7</v>
      </c>
      <c r="B19" s="9">
        <v>32.5</v>
      </c>
      <c r="C19" s="9">
        <v>25</v>
      </c>
      <c r="D19" s="9">
        <v>26</v>
      </c>
      <c r="E19" s="9">
        <v>25</v>
      </c>
      <c r="F19" s="9">
        <v>92</v>
      </c>
      <c r="G19" s="9">
        <v>78</v>
      </c>
      <c r="H19" s="9">
        <v>67</v>
      </c>
      <c r="I19" s="9">
        <v>70</v>
      </c>
      <c r="J19" s="10">
        <v>0</v>
      </c>
      <c r="K19" s="13">
        <v>44.09</v>
      </c>
      <c r="L19" s="13">
        <v>4.6399999999999997</v>
      </c>
    </row>
    <row r="20" spans="1:12" ht="18" customHeight="1">
      <c r="A20" s="9">
        <v>8</v>
      </c>
      <c r="B20" s="9">
        <v>33</v>
      </c>
      <c r="C20" s="9">
        <v>24.8</v>
      </c>
      <c r="D20" s="9">
        <v>26.5</v>
      </c>
      <c r="E20" s="9">
        <v>25.5</v>
      </c>
      <c r="F20" s="9">
        <v>92</v>
      </c>
      <c r="G20" s="9">
        <v>78</v>
      </c>
      <c r="H20" s="9">
        <v>68</v>
      </c>
      <c r="I20" s="9">
        <v>70</v>
      </c>
      <c r="J20" s="10">
        <v>0</v>
      </c>
      <c r="K20" s="13">
        <v>39.450000000000003</v>
      </c>
      <c r="L20" s="13">
        <v>4.01</v>
      </c>
    </row>
    <row r="21" spans="1:12" ht="18" customHeight="1">
      <c r="A21" s="9">
        <v>9</v>
      </c>
      <c r="B21" s="9">
        <v>31.8</v>
      </c>
      <c r="C21" s="9">
        <v>25</v>
      </c>
      <c r="D21" s="9">
        <v>27</v>
      </c>
      <c r="E21" s="9">
        <v>26</v>
      </c>
      <c r="F21" s="9">
        <v>92</v>
      </c>
      <c r="G21" s="9">
        <v>82</v>
      </c>
      <c r="H21" s="9">
        <v>82</v>
      </c>
      <c r="I21" s="9">
        <v>78</v>
      </c>
      <c r="J21" s="10" t="s">
        <v>65</v>
      </c>
      <c r="K21" s="13">
        <v>35.44</v>
      </c>
      <c r="L21" s="13">
        <v>0.96</v>
      </c>
    </row>
    <row r="22" spans="1:12" ht="18" customHeight="1">
      <c r="A22" s="9">
        <v>10</v>
      </c>
      <c r="B22" s="9">
        <v>32.5</v>
      </c>
      <c r="C22" s="9">
        <v>24.5</v>
      </c>
      <c r="D22" s="9">
        <v>26.2</v>
      </c>
      <c r="E22" s="9">
        <v>25.5</v>
      </c>
      <c r="F22" s="9">
        <v>95</v>
      </c>
      <c r="G22" s="9">
        <v>78</v>
      </c>
      <c r="H22" s="9">
        <v>67</v>
      </c>
      <c r="I22" s="9">
        <v>67</v>
      </c>
      <c r="J22" s="10">
        <v>0</v>
      </c>
      <c r="K22" s="13">
        <v>34.479999999999997</v>
      </c>
      <c r="L22" s="13">
        <v>5.58</v>
      </c>
    </row>
    <row r="23" spans="1:12" ht="18" customHeight="1">
      <c r="A23" s="9">
        <v>11</v>
      </c>
      <c r="B23" s="9">
        <v>34</v>
      </c>
      <c r="C23" s="9">
        <v>25</v>
      </c>
      <c r="D23" s="9">
        <v>27</v>
      </c>
      <c r="E23" s="9">
        <v>26</v>
      </c>
      <c r="F23" s="9">
        <v>92</v>
      </c>
      <c r="G23" s="9">
        <v>72</v>
      </c>
      <c r="H23" s="9">
        <v>73</v>
      </c>
      <c r="I23" s="9">
        <v>73</v>
      </c>
      <c r="J23" s="10">
        <v>0</v>
      </c>
      <c r="K23" s="13">
        <v>28.9</v>
      </c>
      <c r="L23" s="13">
        <v>4.04</v>
      </c>
    </row>
    <row r="24" spans="1:12" ht="18" customHeight="1">
      <c r="A24" s="9">
        <v>12</v>
      </c>
      <c r="B24" s="9">
        <v>30</v>
      </c>
      <c r="C24" s="9">
        <v>25.6</v>
      </c>
      <c r="D24" s="9">
        <v>26.5</v>
      </c>
      <c r="E24" s="9">
        <v>26</v>
      </c>
      <c r="F24" s="9">
        <v>97</v>
      </c>
      <c r="G24" s="9">
        <v>92</v>
      </c>
      <c r="H24" s="9">
        <v>83</v>
      </c>
      <c r="I24" s="9">
        <v>83</v>
      </c>
      <c r="J24" s="10">
        <v>9.3000000000000007</v>
      </c>
      <c r="K24" s="13">
        <v>24.86</v>
      </c>
      <c r="L24" s="13">
        <v>2.5</v>
      </c>
    </row>
    <row r="25" spans="1:12" ht="18" customHeight="1">
      <c r="A25" s="9">
        <v>13</v>
      </c>
      <c r="B25" s="9">
        <v>32</v>
      </c>
      <c r="C25" s="9">
        <v>25.5</v>
      </c>
      <c r="D25" s="9">
        <v>26</v>
      </c>
      <c r="E25" s="9">
        <v>25.5</v>
      </c>
      <c r="F25" s="9">
        <v>97</v>
      </c>
      <c r="G25" s="9">
        <v>92</v>
      </c>
      <c r="H25" s="9">
        <v>78</v>
      </c>
      <c r="I25" s="9">
        <v>83</v>
      </c>
      <c r="J25" s="10">
        <v>0.1</v>
      </c>
      <c r="K25" s="18">
        <v>31.66</v>
      </c>
      <c r="L25" s="13">
        <v>1.62</v>
      </c>
    </row>
    <row r="26" spans="1:12" ht="18" customHeight="1">
      <c r="A26" s="9">
        <v>14</v>
      </c>
      <c r="B26" s="9">
        <v>33.5</v>
      </c>
      <c r="C26" s="9">
        <v>25</v>
      </c>
      <c r="D26" s="9">
        <v>26</v>
      </c>
      <c r="E26" s="9">
        <v>25</v>
      </c>
      <c r="F26" s="9">
        <v>92</v>
      </c>
      <c r="G26" s="9">
        <v>83</v>
      </c>
      <c r="H26" s="9">
        <v>64</v>
      </c>
      <c r="I26" s="9">
        <v>64</v>
      </c>
      <c r="J26" s="13">
        <v>21.12</v>
      </c>
      <c r="K26" s="13">
        <v>30.14</v>
      </c>
      <c r="L26" s="13">
        <v>4.22</v>
      </c>
    </row>
    <row r="27" spans="1:12" ht="18" customHeight="1">
      <c r="A27" s="9">
        <v>15</v>
      </c>
      <c r="B27" s="9">
        <v>32</v>
      </c>
      <c r="C27" s="9">
        <v>24</v>
      </c>
      <c r="D27" s="9">
        <v>26</v>
      </c>
      <c r="E27" s="9">
        <v>25</v>
      </c>
      <c r="F27" s="9">
        <v>92</v>
      </c>
      <c r="G27" s="9">
        <v>89</v>
      </c>
      <c r="H27" s="9">
        <v>70</v>
      </c>
      <c r="I27" s="9">
        <v>70</v>
      </c>
      <c r="J27" s="13">
        <v>10</v>
      </c>
      <c r="K27" s="13">
        <v>47.04</v>
      </c>
      <c r="L27" s="13">
        <v>2.1800000000000002</v>
      </c>
    </row>
    <row r="28" spans="1:12" ht="18" customHeight="1">
      <c r="A28" s="9">
        <v>16</v>
      </c>
      <c r="B28" s="9">
        <v>30.5</v>
      </c>
      <c r="C28" s="9">
        <v>24</v>
      </c>
      <c r="D28" s="9">
        <v>25.5</v>
      </c>
      <c r="E28" s="9">
        <v>25</v>
      </c>
      <c r="F28" s="9">
        <v>97</v>
      </c>
      <c r="G28" s="9">
        <v>84</v>
      </c>
      <c r="H28" s="9">
        <v>72</v>
      </c>
      <c r="I28" s="9">
        <v>82</v>
      </c>
      <c r="J28" s="10">
        <v>3.2</v>
      </c>
      <c r="K28" s="13">
        <v>54.86</v>
      </c>
      <c r="L28" s="13">
        <v>2.5</v>
      </c>
    </row>
    <row r="29" spans="1:12" ht="18" customHeight="1">
      <c r="A29" s="9">
        <v>17</v>
      </c>
      <c r="B29" s="9">
        <v>29.5</v>
      </c>
      <c r="C29" s="9">
        <v>24</v>
      </c>
      <c r="D29" s="9">
        <v>25</v>
      </c>
      <c r="E29" s="9">
        <v>24</v>
      </c>
      <c r="F29" s="9">
        <v>92</v>
      </c>
      <c r="G29" s="9">
        <v>84</v>
      </c>
      <c r="H29" s="9">
        <v>77</v>
      </c>
      <c r="I29" s="9">
        <v>78</v>
      </c>
      <c r="J29" s="10">
        <v>0</v>
      </c>
      <c r="K29" s="13">
        <v>55.56</v>
      </c>
      <c r="L29" s="13">
        <v>0.96</v>
      </c>
    </row>
    <row r="30" spans="1:12" ht="18" customHeight="1">
      <c r="A30" s="9">
        <v>18</v>
      </c>
      <c r="B30" s="9">
        <v>30.2</v>
      </c>
      <c r="C30" s="9">
        <v>24.5</v>
      </c>
      <c r="D30" s="9">
        <v>25.5</v>
      </c>
      <c r="E30" s="9">
        <v>24</v>
      </c>
      <c r="F30" s="9">
        <v>89</v>
      </c>
      <c r="G30" s="9">
        <v>83</v>
      </c>
      <c r="H30" s="9">
        <v>79</v>
      </c>
      <c r="I30" s="9">
        <v>78</v>
      </c>
      <c r="J30" s="10">
        <v>7.1</v>
      </c>
      <c r="K30" s="13">
        <v>54.6</v>
      </c>
      <c r="L30" s="13">
        <v>0.97</v>
      </c>
    </row>
    <row r="31" spans="1:12" ht="18" customHeight="1">
      <c r="A31" s="9">
        <v>19</v>
      </c>
      <c r="B31" s="9">
        <v>30</v>
      </c>
      <c r="C31" s="9">
        <v>24.5</v>
      </c>
      <c r="D31" s="9">
        <v>25</v>
      </c>
      <c r="E31" s="9">
        <v>24.5</v>
      </c>
      <c r="F31" s="9">
        <v>97</v>
      </c>
      <c r="G31" s="9">
        <v>84</v>
      </c>
      <c r="H31" s="9">
        <v>72</v>
      </c>
      <c r="I31" s="9">
        <v>75</v>
      </c>
      <c r="J31" s="10">
        <v>0</v>
      </c>
      <c r="K31" s="13">
        <v>60.73</v>
      </c>
      <c r="L31" s="13">
        <v>2.0499999999999998</v>
      </c>
    </row>
    <row r="32" spans="1:12" ht="18" customHeight="1">
      <c r="A32" s="9">
        <v>20</v>
      </c>
      <c r="B32" s="9">
        <v>30.5</v>
      </c>
      <c r="C32" s="9">
        <v>25.2</v>
      </c>
      <c r="D32" s="9">
        <v>25.5</v>
      </c>
      <c r="E32" s="9">
        <v>25</v>
      </c>
      <c r="F32" s="9">
        <v>97</v>
      </c>
      <c r="G32" s="9">
        <v>75</v>
      </c>
      <c r="H32" s="9">
        <v>77</v>
      </c>
      <c r="I32" s="9">
        <v>77</v>
      </c>
      <c r="J32" s="10">
        <v>6.7</v>
      </c>
      <c r="K32" s="13">
        <v>58.68</v>
      </c>
      <c r="L32" s="13">
        <v>2.48</v>
      </c>
    </row>
    <row r="33" spans="1:12" ht="18" customHeight="1">
      <c r="A33" s="9">
        <v>21</v>
      </c>
      <c r="B33" s="9">
        <v>30.7</v>
      </c>
      <c r="C33" s="9">
        <v>23.5</v>
      </c>
      <c r="D33" s="9">
        <v>24.5</v>
      </c>
      <c r="E33" s="9">
        <v>24</v>
      </c>
      <c r="F33" s="9">
        <v>97</v>
      </c>
      <c r="G33" s="9">
        <v>81</v>
      </c>
      <c r="H33" s="9">
        <v>69</v>
      </c>
      <c r="I33" s="9">
        <v>84</v>
      </c>
      <c r="J33" s="10">
        <v>0</v>
      </c>
      <c r="K33" s="13">
        <v>62.9</v>
      </c>
      <c r="L33" s="13">
        <v>1.51</v>
      </c>
    </row>
    <row r="34" spans="1:12" ht="18" customHeight="1">
      <c r="A34" s="9">
        <v>22</v>
      </c>
      <c r="B34" s="11">
        <v>29.5</v>
      </c>
      <c r="C34" s="9">
        <v>24.2</v>
      </c>
      <c r="D34" s="9">
        <v>25.5</v>
      </c>
      <c r="E34" s="9">
        <v>24.5</v>
      </c>
      <c r="F34" s="9">
        <v>92</v>
      </c>
      <c r="G34" s="9">
        <v>89</v>
      </c>
      <c r="H34" s="9">
        <v>78</v>
      </c>
      <c r="I34" s="9">
        <v>82</v>
      </c>
      <c r="J34" s="10">
        <v>0</v>
      </c>
      <c r="K34" s="13">
        <v>61.39</v>
      </c>
      <c r="L34" s="13">
        <v>3.91</v>
      </c>
    </row>
    <row r="35" spans="1:12" ht="18" customHeight="1">
      <c r="A35" s="9">
        <v>23</v>
      </c>
      <c r="B35" s="9">
        <v>32</v>
      </c>
      <c r="C35" s="9">
        <v>24.3</v>
      </c>
      <c r="D35" s="9">
        <v>26.5</v>
      </c>
      <c r="E35" s="9">
        <v>25.5</v>
      </c>
      <c r="F35" s="9">
        <v>92</v>
      </c>
      <c r="G35" s="9">
        <v>78</v>
      </c>
      <c r="H35" s="9">
        <v>67</v>
      </c>
      <c r="I35" s="9">
        <v>76</v>
      </c>
      <c r="J35" s="10">
        <v>0</v>
      </c>
      <c r="K35" s="13">
        <v>57.48</v>
      </c>
      <c r="L35" s="13">
        <v>3.58</v>
      </c>
    </row>
    <row r="36" spans="1:12" ht="18" customHeight="1">
      <c r="A36" s="9">
        <v>24</v>
      </c>
      <c r="B36" s="9">
        <v>33</v>
      </c>
      <c r="C36" s="9">
        <v>23.8</v>
      </c>
      <c r="D36" s="9">
        <v>25.5</v>
      </c>
      <c r="E36" s="9">
        <v>25</v>
      </c>
      <c r="F36" s="9">
        <v>97</v>
      </c>
      <c r="G36" s="9">
        <v>84</v>
      </c>
      <c r="H36" s="9">
        <v>64</v>
      </c>
      <c r="I36" s="9">
        <v>67</v>
      </c>
      <c r="J36" s="10">
        <v>0</v>
      </c>
      <c r="K36" s="13">
        <v>53.9</v>
      </c>
      <c r="L36" s="13">
        <v>3.3</v>
      </c>
    </row>
    <row r="37" spans="1:12" ht="18" customHeight="1">
      <c r="A37" s="9">
        <v>25</v>
      </c>
      <c r="B37" s="11">
        <v>33.5</v>
      </c>
      <c r="C37" s="9">
        <v>23.8</v>
      </c>
      <c r="D37" s="9">
        <v>25.5</v>
      </c>
      <c r="E37" s="9">
        <v>25</v>
      </c>
      <c r="F37" s="9">
        <v>97</v>
      </c>
      <c r="G37" s="9">
        <v>82</v>
      </c>
      <c r="H37" s="9">
        <v>62</v>
      </c>
      <c r="I37" s="9">
        <v>65</v>
      </c>
      <c r="J37" s="10">
        <v>0.5</v>
      </c>
      <c r="K37" s="13">
        <v>50.6</v>
      </c>
      <c r="L37" s="13">
        <v>4.6900000000000004</v>
      </c>
    </row>
    <row r="38" spans="1:12" ht="18" customHeight="1">
      <c r="A38" s="9">
        <v>26</v>
      </c>
      <c r="B38" s="9">
        <v>27.5</v>
      </c>
      <c r="C38" s="9">
        <v>25</v>
      </c>
      <c r="D38" s="9">
        <v>25.5</v>
      </c>
      <c r="E38" s="9">
        <v>25</v>
      </c>
      <c r="F38" s="9">
        <v>97</v>
      </c>
      <c r="G38" s="9">
        <v>82</v>
      </c>
      <c r="H38" s="9">
        <v>62</v>
      </c>
      <c r="I38" s="9">
        <v>65</v>
      </c>
      <c r="J38" s="10">
        <v>0</v>
      </c>
      <c r="K38" s="13">
        <v>46.41</v>
      </c>
      <c r="L38" s="13">
        <v>1.06</v>
      </c>
    </row>
    <row r="39" spans="1:12" ht="18" customHeight="1">
      <c r="A39" s="9">
        <v>27</v>
      </c>
      <c r="B39" s="9">
        <v>31</v>
      </c>
      <c r="C39" s="9">
        <v>23.5</v>
      </c>
      <c r="D39" s="9">
        <v>24.5</v>
      </c>
      <c r="E39" s="9">
        <v>24</v>
      </c>
      <c r="F39" s="9">
        <v>97</v>
      </c>
      <c r="G39" s="9">
        <v>78</v>
      </c>
      <c r="H39" s="9">
        <v>75</v>
      </c>
      <c r="I39" s="9">
        <v>69</v>
      </c>
      <c r="J39" s="10">
        <v>0</v>
      </c>
      <c r="K39" s="13">
        <v>45.35</v>
      </c>
      <c r="L39" s="13">
        <v>1.36</v>
      </c>
    </row>
    <row r="40" spans="1:12" ht="18" customHeight="1">
      <c r="A40" s="9">
        <v>28</v>
      </c>
      <c r="B40" s="9">
        <v>32</v>
      </c>
      <c r="C40" s="9">
        <v>23.2</v>
      </c>
      <c r="D40" s="9">
        <v>24.5</v>
      </c>
      <c r="E40" s="9">
        <v>23.5</v>
      </c>
      <c r="F40" s="9">
        <v>92</v>
      </c>
      <c r="G40" s="9">
        <v>89</v>
      </c>
      <c r="H40" s="9">
        <v>64</v>
      </c>
      <c r="I40" s="9">
        <v>64</v>
      </c>
      <c r="J40" s="10">
        <v>0</v>
      </c>
      <c r="K40" s="13">
        <v>43.99</v>
      </c>
      <c r="L40" s="13">
        <v>4.58</v>
      </c>
    </row>
    <row r="41" spans="1:12" ht="18" customHeight="1">
      <c r="A41" s="9">
        <v>29</v>
      </c>
      <c r="B41" s="9">
        <v>29.5</v>
      </c>
      <c r="C41" s="9">
        <v>23.7</v>
      </c>
      <c r="D41" s="9">
        <v>25</v>
      </c>
      <c r="E41" s="9">
        <v>23.5</v>
      </c>
      <c r="F41" s="9">
        <v>88</v>
      </c>
      <c r="G41" s="9">
        <v>89</v>
      </c>
      <c r="H41" s="9">
        <v>71</v>
      </c>
      <c r="I41" s="9">
        <v>70</v>
      </c>
      <c r="J41" s="10">
        <v>0</v>
      </c>
      <c r="K41" s="13">
        <v>39.409999999999997</v>
      </c>
      <c r="L41" s="13">
        <v>2.97</v>
      </c>
    </row>
    <row r="42" spans="1:12" ht="18" customHeight="1">
      <c r="A42" s="9">
        <v>30</v>
      </c>
      <c r="B42" s="9">
        <v>28.5</v>
      </c>
      <c r="C42" s="9">
        <v>21</v>
      </c>
      <c r="D42" s="9">
        <v>24</v>
      </c>
      <c r="E42" s="9">
        <v>21</v>
      </c>
      <c r="F42" s="9">
        <v>75</v>
      </c>
      <c r="G42" s="9">
        <v>62</v>
      </c>
      <c r="H42" s="9">
        <v>64</v>
      </c>
      <c r="I42" s="9">
        <v>64</v>
      </c>
      <c r="J42" s="10">
        <v>0</v>
      </c>
      <c r="K42" s="13">
        <v>36.44</v>
      </c>
      <c r="L42" s="13">
        <v>3.01</v>
      </c>
    </row>
    <row r="43" spans="1:12" ht="18" customHeight="1">
      <c r="A43" s="9">
        <v>31</v>
      </c>
      <c r="B43" s="9">
        <v>28.8</v>
      </c>
      <c r="C43" s="9">
        <v>17.2</v>
      </c>
      <c r="D43" s="9">
        <v>19</v>
      </c>
      <c r="E43" s="9">
        <v>18.5</v>
      </c>
      <c r="F43" s="9">
        <v>96</v>
      </c>
      <c r="G43" s="9">
        <v>68</v>
      </c>
      <c r="H43" s="9">
        <v>57</v>
      </c>
      <c r="I43" s="9">
        <v>61</v>
      </c>
      <c r="J43" s="10">
        <v>0</v>
      </c>
      <c r="K43" s="13">
        <v>33.43</v>
      </c>
      <c r="L43" s="13">
        <v>2.96</v>
      </c>
    </row>
    <row r="44" spans="1:12" ht="18" customHeight="1">
      <c r="A44" s="12" t="s">
        <v>22</v>
      </c>
      <c r="B44" s="9">
        <f>SUM(B13:B43)</f>
        <v>967.10000000000014</v>
      </c>
      <c r="C44" s="9">
        <f t="shared" ref="C44:L44" si="0">SUM(C13:C43)</f>
        <v>747.60000000000014</v>
      </c>
      <c r="D44" s="9">
        <f t="shared" si="0"/>
        <v>789.4</v>
      </c>
      <c r="E44" s="9">
        <f t="shared" si="0"/>
        <v>760</v>
      </c>
      <c r="F44" s="15">
        <f t="shared" si="0"/>
        <v>2877</v>
      </c>
      <c r="G44" s="15">
        <f t="shared" si="0"/>
        <v>2528</v>
      </c>
      <c r="H44" s="15">
        <f t="shared" si="0"/>
        <v>2193</v>
      </c>
      <c r="I44" s="15">
        <f t="shared" si="0"/>
        <v>2264</v>
      </c>
      <c r="J44" s="13">
        <f t="shared" si="0"/>
        <v>64.820000000000007</v>
      </c>
      <c r="K44" s="13" t="s">
        <v>24</v>
      </c>
      <c r="L44" s="13">
        <f t="shared" si="0"/>
        <v>85.419999999999973</v>
      </c>
    </row>
    <row r="45" spans="1:12" ht="18" customHeight="1">
      <c r="A45" s="12" t="s">
        <v>23</v>
      </c>
      <c r="B45" s="10">
        <f t="shared" ref="B45:I45" si="1">B44/31</f>
        <v>31.196774193548393</v>
      </c>
      <c r="C45" s="10">
        <f t="shared" si="1"/>
        <v>24.116129032258069</v>
      </c>
      <c r="D45" s="10">
        <f t="shared" si="1"/>
        <v>25.464516129032258</v>
      </c>
      <c r="E45" s="10">
        <f t="shared" si="1"/>
        <v>24.516129032258064</v>
      </c>
      <c r="F45" s="13">
        <f t="shared" si="1"/>
        <v>92.806451612903231</v>
      </c>
      <c r="G45" s="13">
        <f t="shared" si="1"/>
        <v>81.548387096774192</v>
      </c>
      <c r="H45" s="13">
        <f t="shared" si="1"/>
        <v>70.741935483870961</v>
      </c>
      <c r="I45" s="13">
        <f t="shared" si="1"/>
        <v>73.032258064516128</v>
      </c>
      <c r="J45" s="13">
        <f>J44/9</f>
        <v>7.2022222222222227</v>
      </c>
      <c r="K45" s="13" t="s">
        <v>24</v>
      </c>
      <c r="L45" s="13">
        <f>L44/31</f>
        <v>2.7554838709677409</v>
      </c>
    </row>
  </sheetData>
  <mergeCells count="11">
    <mergeCell ref="H11:H12"/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honeticPr fontId="4" type="noConversion"/>
  <pageMargins left="0.55118110236220474" right="0.59055118110236227" top="0.39370078740157483" bottom="0.19685039370078741" header="0.23622047244094491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topLeftCell="A19" workbookViewId="0">
      <selection activeCell="L45" sqref="L45"/>
    </sheetView>
  </sheetViews>
  <sheetFormatPr defaultRowHeight="13.5"/>
  <cols>
    <col min="1" max="1" width="5.5703125" style="25" customWidth="1"/>
    <col min="2" max="3" width="6.42578125" style="25" customWidth="1"/>
    <col min="4" max="5" width="7.28515625" style="25" customWidth="1"/>
    <col min="6" max="7" width="6.85546875" style="25" customWidth="1"/>
    <col min="8" max="8" width="7" style="25" customWidth="1"/>
    <col min="9" max="9" width="6.85546875" style="25" customWidth="1"/>
    <col min="10" max="10" width="9.140625" style="25"/>
    <col min="11" max="11" width="9.85546875" style="25" customWidth="1"/>
    <col min="12" max="16384" width="9.140625" style="25"/>
  </cols>
  <sheetData>
    <row r="1" spans="1:13" ht="22.5" customHeight="1">
      <c r="A1" s="22"/>
      <c r="B1" s="23"/>
      <c r="C1" s="22"/>
      <c r="D1" s="22"/>
      <c r="E1" s="22"/>
      <c r="F1" s="22"/>
      <c r="G1" s="22"/>
      <c r="H1" s="22"/>
      <c r="I1" s="22" t="s">
        <v>72</v>
      </c>
      <c r="J1" s="22"/>
      <c r="K1" s="24"/>
      <c r="L1" s="24"/>
    </row>
    <row r="2" spans="1:13" ht="22.5" customHeight="1">
      <c r="A2" s="22"/>
      <c r="B2" s="23"/>
      <c r="C2" s="22"/>
      <c r="D2" s="22"/>
      <c r="E2" s="22"/>
      <c r="F2" s="22"/>
      <c r="G2" s="22" t="s">
        <v>67</v>
      </c>
      <c r="H2" s="22"/>
      <c r="I2" s="22"/>
      <c r="J2" s="22"/>
      <c r="K2" s="24"/>
      <c r="L2" s="24"/>
    </row>
    <row r="3" spans="1:13" ht="22.5" customHeight="1">
      <c r="A3" s="22" t="s">
        <v>1</v>
      </c>
      <c r="B3" s="23"/>
      <c r="C3" s="22"/>
      <c r="D3" s="22"/>
      <c r="E3" s="22"/>
      <c r="F3" s="22"/>
      <c r="G3" s="22"/>
      <c r="H3" s="22"/>
      <c r="I3" s="22"/>
      <c r="J3" s="22"/>
      <c r="K3" s="24"/>
      <c r="L3" s="24"/>
      <c r="M3" s="25" t="s">
        <v>64</v>
      </c>
    </row>
    <row r="4" spans="1:13" ht="8.25" customHeight="1">
      <c r="A4" s="22"/>
      <c r="B4" s="23"/>
      <c r="C4" s="22"/>
      <c r="D4" s="22"/>
      <c r="E4" s="22"/>
      <c r="F4" s="22"/>
      <c r="G4" s="22"/>
      <c r="H4" s="22"/>
      <c r="I4" s="22"/>
      <c r="J4" s="22"/>
      <c r="K4" s="24"/>
      <c r="L4" s="24"/>
    </row>
    <row r="5" spans="1:13" ht="22.5" customHeight="1">
      <c r="A5" s="22" t="s">
        <v>2</v>
      </c>
      <c r="B5" s="23"/>
      <c r="C5" s="22"/>
      <c r="D5" s="22"/>
      <c r="E5" s="22"/>
      <c r="F5" s="22"/>
      <c r="G5" s="22"/>
      <c r="H5" s="22"/>
      <c r="I5" s="22"/>
      <c r="J5" s="22"/>
      <c r="K5" s="24"/>
      <c r="L5" s="24"/>
    </row>
    <row r="6" spans="1:13" ht="22.5" customHeight="1">
      <c r="A6" s="22" t="s">
        <v>49</v>
      </c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3" ht="22.5" customHeight="1">
      <c r="A7" s="22" t="s">
        <v>68</v>
      </c>
      <c r="B7" s="23"/>
      <c r="C7" s="22"/>
      <c r="D7" s="22"/>
      <c r="E7" s="22"/>
      <c r="F7" s="22"/>
      <c r="G7" s="22"/>
      <c r="H7" s="22"/>
      <c r="I7" s="22"/>
      <c r="J7" s="22"/>
      <c r="K7" s="24"/>
      <c r="L7" s="24"/>
    </row>
    <row r="8" spans="1:13" ht="8.25" customHeight="1">
      <c r="A8" s="26"/>
      <c r="B8" s="27"/>
      <c r="C8" s="26"/>
      <c r="D8" s="26"/>
      <c r="E8" s="26"/>
      <c r="F8" s="26"/>
      <c r="G8" s="26"/>
      <c r="H8" s="26"/>
      <c r="I8" s="26"/>
      <c r="J8" s="26"/>
      <c r="K8" s="28"/>
      <c r="L8" s="28"/>
    </row>
    <row r="9" spans="1:13" ht="18" customHeight="1">
      <c r="A9" s="86" t="s">
        <v>3</v>
      </c>
      <c r="B9" s="89" t="s">
        <v>71</v>
      </c>
      <c r="C9" s="89"/>
      <c r="D9" s="89"/>
      <c r="E9" s="82"/>
      <c r="F9" s="90" t="s">
        <v>5</v>
      </c>
      <c r="G9" s="91"/>
      <c r="H9" s="91"/>
      <c r="I9" s="92"/>
      <c r="J9" s="29" t="s">
        <v>6</v>
      </c>
      <c r="K9" s="81" t="s">
        <v>7</v>
      </c>
      <c r="L9" s="82"/>
    </row>
    <row r="10" spans="1:13" ht="18" customHeight="1">
      <c r="A10" s="88"/>
      <c r="B10" s="29"/>
      <c r="C10" s="29"/>
      <c r="D10" s="81" t="s">
        <v>8</v>
      </c>
      <c r="E10" s="82"/>
      <c r="F10" s="93"/>
      <c r="G10" s="94"/>
      <c r="H10" s="94"/>
      <c r="I10" s="95"/>
      <c r="J10" s="31" t="s">
        <v>9</v>
      </c>
      <c r="K10" s="83" t="s">
        <v>10</v>
      </c>
      <c r="L10" s="83" t="s">
        <v>11</v>
      </c>
    </row>
    <row r="11" spans="1:13" ht="18" customHeight="1">
      <c r="A11" s="88"/>
      <c r="B11" s="31" t="s">
        <v>12</v>
      </c>
      <c r="C11" s="31" t="s">
        <v>13</v>
      </c>
      <c r="D11" s="29" t="s">
        <v>14</v>
      </c>
      <c r="E11" s="30" t="s">
        <v>14</v>
      </c>
      <c r="F11" s="86" t="s">
        <v>15</v>
      </c>
      <c r="G11" s="86" t="s">
        <v>16</v>
      </c>
      <c r="H11" s="86" t="s">
        <v>17</v>
      </c>
      <c r="I11" s="86" t="s">
        <v>18</v>
      </c>
      <c r="J11" s="31" t="s">
        <v>19</v>
      </c>
      <c r="K11" s="84"/>
      <c r="L11" s="84"/>
    </row>
    <row r="12" spans="1:13" ht="18" customHeight="1">
      <c r="A12" s="87"/>
      <c r="B12" s="32"/>
      <c r="C12" s="32"/>
      <c r="D12" s="32" t="s">
        <v>20</v>
      </c>
      <c r="E12" s="33" t="s">
        <v>21</v>
      </c>
      <c r="F12" s="87"/>
      <c r="G12" s="87"/>
      <c r="H12" s="87"/>
      <c r="I12" s="87"/>
      <c r="J12" s="34"/>
      <c r="K12" s="85"/>
      <c r="L12" s="85"/>
    </row>
    <row r="13" spans="1:13" ht="18" customHeight="1">
      <c r="A13" s="35">
        <v>1</v>
      </c>
      <c r="B13" s="35">
        <v>29.5</v>
      </c>
      <c r="C13" s="35">
        <v>17</v>
      </c>
      <c r="D13" s="35">
        <v>19.5</v>
      </c>
      <c r="E13" s="35">
        <v>18.5</v>
      </c>
      <c r="F13" s="32">
        <v>90</v>
      </c>
      <c r="G13" s="32">
        <v>75</v>
      </c>
      <c r="H13" s="32">
        <v>58</v>
      </c>
      <c r="I13" s="32">
        <v>65</v>
      </c>
      <c r="J13" s="36">
        <v>0</v>
      </c>
      <c r="K13" s="37">
        <v>30.47</v>
      </c>
      <c r="L13" s="37">
        <v>2.75</v>
      </c>
    </row>
    <row r="14" spans="1:13" ht="18" customHeight="1">
      <c r="A14" s="35">
        <v>2</v>
      </c>
      <c r="B14" s="35">
        <v>30</v>
      </c>
      <c r="C14" s="35">
        <v>17</v>
      </c>
      <c r="D14" s="35">
        <v>18.2</v>
      </c>
      <c r="E14" s="35">
        <v>18</v>
      </c>
      <c r="F14" s="35">
        <v>98</v>
      </c>
      <c r="G14" s="35">
        <v>75</v>
      </c>
      <c r="H14" s="35">
        <v>67</v>
      </c>
      <c r="I14" s="35">
        <v>58</v>
      </c>
      <c r="J14" s="36">
        <v>0</v>
      </c>
      <c r="K14" s="37">
        <v>27.72</v>
      </c>
      <c r="L14" s="37">
        <v>5.65</v>
      </c>
    </row>
    <row r="15" spans="1:13" ht="18" customHeight="1">
      <c r="A15" s="35">
        <v>3</v>
      </c>
      <c r="B15" s="35">
        <v>30</v>
      </c>
      <c r="C15" s="35">
        <v>16.5</v>
      </c>
      <c r="D15" s="35">
        <v>23.5</v>
      </c>
      <c r="E15" s="35">
        <v>20</v>
      </c>
      <c r="F15" s="35">
        <v>72</v>
      </c>
      <c r="G15" s="35">
        <v>62</v>
      </c>
      <c r="H15" s="35">
        <v>67</v>
      </c>
      <c r="I15" s="35">
        <v>61</v>
      </c>
      <c r="J15" s="36">
        <v>0</v>
      </c>
      <c r="K15" s="37">
        <v>22.07</v>
      </c>
      <c r="L15" s="37">
        <v>1.39</v>
      </c>
    </row>
    <row r="16" spans="1:13" ht="18" customHeight="1">
      <c r="A16" s="35">
        <v>4</v>
      </c>
      <c r="B16" s="35">
        <v>28.5</v>
      </c>
      <c r="C16" s="35">
        <v>16</v>
      </c>
      <c r="D16" s="35">
        <v>20</v>
      </c>
      <c r="E16" s="35">
        <v>18</v>
      </c>
      <c r="F16" s="35">
        <v>81</v>
      </c>
      <c r="G16" s="35">
        <v>59</v>
      </c>
      <c r="H16" s="35">
        <v>49</v>
      </c>
      <c r="I16" s="35">
        <v>48</v>
      </c>
      <c r="J16" s="36">
        <v>0</v>
      </c>
      <c r="K16" s="38">
        <v>20.68</v>
      </c>
      <c r="L16" s="37">
        <v>4.88</v>
      </c>
    </row>
    <row r="17" spans="1:12" ht="18" customHeight="1">
      <c r="A17" s="35">
        <v>5</v>
      </c>
      <c r="B17" s="35">
        <v>30</v>
      </c>
      <c r="C17" s="35">
        <v>16</v>
      </c>
      <c r="D17" s="35">
        <v>19.8</v>
      </c>
      <c r="E17" s="35">
        <v>18.5</v>
      </c>
      <c r="F17" s="35">
        <v>88</v>
      </c>
      <c r="G17" s="35">
        <v>82</v>
      </c>
      <c r="H17" s="35">
        <v>49</v>
      </c>
      <c r="I17" s="35">
        <v>56</v>
      </c>
      <c r="J17" s="36">
        <v>0</v>
      </c>
      <c r="K17" s="39" t="s">
        <v>69</v>
      </c>
      <c r="L17" s="37">
        <v>4.08</v>
      </c>
    </row>
    <row r="18" spans="1:12" ht="18" customHeight="1">
      <c r="A18" s="35">
        <v>6</v>
      </c>
      <c r="B18" s="35">
        <v>31</v>
      </c>
      <c r="C18" s="35">
        <v>17.5</v>
      </c>
      <c r="D18" s="35">
        <v>19.5</v>
      </c>
      <c r="E18" s="35">
        <v>19</v>
      </c>
      <c r="F18" s="35">
        <v>96</v>
      </c>
      <c r="G18" s="35">
        <v>75</v>
      </c>
      <c r="H18" s="35">
        <v>53</v>
      </c>
      <c r="I18" s="35">
        <v>57</v>
      </c>
      <c r="J18" s="36">
        <v>0</v>
      </c>
      <c r="K18" s="37">
        <v>66.900000000000006</v>
      </c>
      <c r="L18" s="37">
        <v>3.01</v>
      </c>
    </row>
    <row r="19" spans="1:12" ht="18" customHeight="1">
      <c r="A19" s="35">
        <v>7</v>
      </c>
      <c r="B19" s="35">
        <v>31.5</v>
      </c>
      <c r="C19" s="35">
        <v>19</v>
      </c>
      <c r="D19" s="35">
        <v>21.5</v>
      </c>
      <c r="E19" s="35">
        <v>21</v>
      </c>
      <c r="F19" s="35">
        <v>96</v>
      </c>
      <c r="G19" s="35">
        <v>81</v>
      </c>
      <c r="H19" s="35">
        <v>52</v>
      </c>
      <c r="I19" s="35">
        <v>55</v>
      </c>
      <c r="J19" s="36">
        <v>0</v>
      </c>
      <c r="K19" s="37">
        <v>63.89</v>
      </c>
      <c r="L19" s="37">
        <v>3.25</v>
      </c>
    </row>
    <row r="20" spans="1:12" ht="18" customHeight="1">
      <c r="A20" s="35">
        <v>8</v>
      </c>
      <c r="B20" s="35">
        <v>32.5</v>
      </c>
      <c r="C20" s="35">
        <v>20</v>
      </c>
      <c r="D20" s="35">
        <v>23.5</v>
      </c>
      <c r="E20" s="35">
        <v>22</v>
      </c>
      <c r="F20" s="35">
        <v>88</v>
      </c>
      <c r="G20" s="35">
        <v>70</v>
      </c>
      <c r="H20" s="35">
        <v>55</v>
      </c>
      <c r="I20" s="35">
        <v>47</v>
      </c>
      <c r="J20" s="36">
        <v>0</v>
      </c>
      <c r="K20" s="37">
        <v>60.64</v>
      </c>
      <c r="L20" s="37">
        <v>5.03</v>
      </c>
    </row>
    <row r="21" spans="1:12" ht="18" customHeight="1">
      <c r="A21" s="35">
        <v>9</v>
      </c>
      <c r="B21" s="35">
        <v>30.5</v>
      </c>
      <c r="C21" s="35">
        <v>18</v>
      </c>
      <c r="D21" s="35">
        <v>21.5</v>
      </c>
      <c r="E21" s="35">
        <v>20</v>
      </c>
      <c r="F21" s="35">
        <v>87</v>
      </c>
      <c r="G21" s="35">
        <v>68</v>
      </c>
      <c r="H21" s="35">
        <v>51</v>
      </c>
      <c r="I21" s="35">
        <v>50</v>
      </c>
      <c r="J21" s="36">
        <v>0</v>
      </c>
      <c r="K21" s="37">
        <v>55.61</v>
      </c>
      <c r="L21" s="37">
        <v>4.29</v>
      </c>
    </row>
    <row r="22" spans="1:12" ht="18" customHeight="1">
      <c r="A22" s="35">
        <v>10</v>
      </c>
      <c r="B22" s="35">
        <v>31.5</v>
      </c>
      <c r="C22" s="35">
        <v>17.5</v>
      </c>
      <c r="D22" s="35">
        <v>20</v>
      </c>
      <c r="E22" s="35">
        <v>19</v>
      </c>
      <c r="F22" s="35">
        <v>91</v>
      </c>
      <c r="G22" s="35">
        <v>72</v>
      </c>
      <c r="H22" s="35">
        <v>51</v>
      </c>
      <c r="I22" s="35">
        <v>50</v>
      </c>
      <c r="J22" s="36">
        <v>0</v>
      </c>
      <c r="K22" s="37">
        <v>51.32</v>
      </c>
      <c r="L22" s="37">
        <v>4.18</v>
      </c>
    </row>
    <row r="23" spans="1:12" ht="18" customHeight="1">
      <c r="A23" s="35">
        <v>11</v>
      </c>
      <c r="B23" s="35">
        <v>30.5</v>
      </c>
      <c r="C23" s="35">
        <v>20</v>
      </c>
      <c r="D23" s="35">
        <v>22.2</v>
      </c>
      <c r="E23" s="35">
        <v>21</v>
      </c>
      <c r="F23" s="35">
        <v>89</v>
      </c>
      <c r="G23" s="35">
        <v>73</v>
      </c>
      <c r="H23" s="35">
        <v>51</v>
      </c>
      <c r="I23" s="35">
        <v>50</v>
      </c>
      <c r="J23" s="36">
        <v>0</v>
      </c>
      <c r="K23" s="37">
        <v>47.14</v>
      </c>
      <c r="L23" s="37">
        <v>2.94</v>
      </c>
    </row>
    <row r="24" spans="1:12" ht="18" customHeight="1">
      <c r="A24" s="35">
        <v>12</v>
      </c>
      <c r="B24" s="35">
        <v>31.3</v>
      </c>
      <c r="C24" s="35">
        <v>18.5</v>
      </c>
      <c r="D24" s="35">
        <v>19.5</v>
      </c>
      <c r="E24" s="35">
        <v>18</v>
      </c>
      <c r="F24" s="35">
        <v>83</v>
      </c>
      <c r="G24" s="35">
        <v>73</v>
      </c>
      <c r="H24" s="35">
        <v>54</v>
      </c>
      <c r="I24" s="35">
        <v>56</v>
      </c>
      <c r="J24" s="36">
        <v>0</v>
      </c>
      <c r="K24" s="37">
        <v>44.2</v>
      </c>
      <c r="L24" s="37">
        <v>1.1000000000000001</v>
      </c>
    </row>
    <row r="25" spans="1:12" ht="18" customHeight="1">
      <c r="A25" s="35">
        <v>13</v>
      </c>
      <c r="B25" s="35">
        <v>32</v>
      </c>
      <c r="C25" s="35">
        <v>20</v>
      </c>
      <c r="D25" s="35">
        <v>22.5</v>
      </c>
      <c r="E25" s="35">
        <v>21.5</v>
      </c>
      <c r="F25" s="35">
        <v>91</v>
      </c>
      <c r="G25" s="35">
        <v>67</v>
      </c>
      <c r="H25" s="35">
        <v>52</v>
      </c>
      <c r="I25" s="35">
        <v>54</v>
      </c>
      <c r="J25" s="36">
        <v>0</v>
      </c>
      <c r="K25" s="40">
        <v>43.1</v>
      </c>
      <c r="L25" s="37">
        <v>5.82</v>
      </c>
    </row>
    <row r="26" spans="1:12" ht="18" customHeight="1">
      <c r="A26" s="35">
        <v>14</v>
      </c>
      <c r="B26" s="35">
        <v>33</v>
      </c>
      <c r="C26" s="35">
        <v>20.5</v>
      </c>
      <c r="D26" s="35">
        <v>22</v>
      </c>
      <c r="E26" s="35">
        <v>21.2</v>
      </c>
      <c r="F26" s="35">
        <v>93</v>
      </c>
      <c r="G26" s="35">
        <v>70</v>
      </c>
      <c r="H26" s="35">
        <v>53</v>
      </c>
      <c r="I26" s="35">
        <v>52</v>
      </c>
      <c r="J26" s="36">
        <v>0</v>
      </c>
      <c r="K26" s="37">
        <v>37.28</v>
      </c>
      <c r="L26" s="37">
        <v>4.13</v>
      </c>
    </row>
    <row r="27" spans="1:12" ht="18" customHeight="1">
      <c r="A27" s="35">
        <v>15</v>
      </c>
      <c r="B27" s="35">
        <v>33.5</v>
      </c>
      <c r="C27" s="35">
        <v>20.5</v>
      </c>
      <c r="D27" s="35">
        <v>23.2</v>
      </c>
      <c r="E27" s="35">
        <v>22</v>
      </c>
      <c r="F27" s="35">
        <v>90</v>
      </c>
      <c r="G27" s="35">
        <v>65</v>
      </c>
      <c r="H27" s="35">
        <v>49</v>
      </c>
      <c r="I27" s="35">
        <v>53</v>
      </c>
      <c r="J27" s="36">
        <v>0</v>
      </c>
      <c r="K27" s="37">
        <v>33.15</v>
      </c>
      <c r="L27" s="37">
        <v>2.2000000000000002</v>
      </c>
    </row>
    <row r="28" spans="1:12" ht="18" customHeight="1">
      <c r="A28" s="35">
        <v>16</v>
      </c>
      <c r="B28" s="35">
        <v>33</v>
      </c>
      <c r="C28" s="35">
        <v>21</v>
      </c>
      <c r="D28" s="35">
        <v>23.5</v>
      </c>
      <c r="E28" s="35">
        <v>22.5</v>
      </c>
      <c r="F28" s="35">
        <v>91</v>
      </c>
      <c r="G28" s="35">
        <v>60</v>
      </c>
      <c r="H28" s="35">
        <v>55</v>
      </c>
      <c r="I28" s="35">
        <v>50</v>
      </c>
      <c r="J28" s="36">
        <v>0</v>
      </c>
      <c r="K28" s="37">
        <v>30.95</v>
      </c>
      <c r="L28" s="37">
        <v>3.99</v>
      </c>
    </row>
    <row r="29" spans="1:12" ht="18" customHeight="1">
      <c r="A29" s="35">
        <v>17</v>
      </c>
      <c r="B29" s="35">
        <v>33</v>
      </c>
      <c r="C29" s="35">
        <v>20.5</v>
      </c>
      <c r="D29" s="35">
        <v>21</v>
      </c>
      <c r="E29" s="35">
        <v>20.5</v>
      </c>
      <c r="F29" s="35">
        <v>96</v>
      </c>
      <c r="G29" s="35">
        <v>74</v>
      </c>
      <c r="H29" s="35">
        <v>49</v>
      </c>
      <c r="I29" s="35">
        <v>50</v>
      </c>
      <c r="J29" s="36">
        <v>0</v>
      </c>
      <c r="K29" s="37">
        <v>26.96</v>
      </c>
      <c r="L29" s="37">
        <v>4.8099999999999996</v>
      </c>
    </row>
    <row r="30" spans="1:12" ht="18" customHeight="1">
      <c r="A30" s="35">
        <v>18</v>
      </c>
      <c r="B30" s="35">
        <v>33.5</v>
      </c>
      <c r="C30" s="35">
        <v>20.5</v>
      </c>
      <c r="D30" s="35">
        <v>23</v>
      </c>
      <c r="E30" s="35">
        <v>22</v>
      </c>
      <c r="F30" s="35">
        <v>91</v>
      </c>
      <c r="G30" s="35">
        <v>74</v>
      </c>
      <c r="H30" s="35">
        <v>49</v>
      </c>
      <c r="I30" s="35">
        <v>50</v>
      </c>
      <c r="J30" s="36">
        <v>0</v>
      </c>
      <c r="K30" s="37">
        <v>22.15</v>
      </c>
      <c r="L30" s="37">
        <v>2.61</v>
      </c>
    </row>
    <row r="31" spans="1:12" ht="18" customHeight="1">
      <c r="A31" s="35">
        <v>19</v>
      </c>
      <c r="B31" s="35">
        <v>33</v>
      </c>
      <c r="C31" s="35">
        <v>21.5</v>
      </c>
      <c r="D31" s="35">
        <v>22</v>
      </c>
      <c r="E31" s="35">
        <v>21.5</v>
      </c>
      <c r="F31" s="35">
        <v>96</v>
      </c>
      <c r="G31" s="35">
        <v>76</v>
      </c>
      <c r="H31" s="35">
        <v>50</v>
      </c>
      <c r="I31" s="35">
        <v>53</v>
      </c>
      <c r="J31" s="36">
        <v>0</v>
      </c>
      <c r="K31" s="37">
        <v>19.54</v>
      </c>
      <c r="L31" s="37">
        <v>3.16</v>
      </c>
    </row>
    <row r="32" spans="1:12" ht="18" customHeight="1">
      <c r="A32" s="35">
        <v>20</v>
      </c>
      <c r="B32" s="35">
        <v>32</v>
      </c>
      <c r="C32" s="35">
        <v>21.5</v>
      </c>
      <c r="D32" s="35">
        <v>22.5</v>
      </c>
      <c r="E32" s="35">
        <v>22</v>
      </c>
      <c r="F32" s="35">
        <v>96</v>
      </c>
      <c r="G32" s="35">
        <v>76</v>
      </c>
      <c r="H32" s="35">
        <v>55</v>
      </c>
      <c r="I32" s="35">
        <v>58</v>
      </c>
      <c r="J32" s="36">
        <v>0</v>
      </c>
      <c r="K32" s="37">
        <v>16.38</v>
      </c>
      <c r="L32" s="37">
        <v>3.23</v>
      </c>
    </row>
    <row r="33" spans="1:12" ht="18" customHeight="1">
      <c r="A33" s="35">
        <v>21</v>
      </c>
      <c r="B33" s="35">
        <v>33</v>
      </c>
      <c r="C33" s="35">
        <v>20.3</v>
      </c>
      <c r="D33" s="35">
        <v>21.2</v>
      </c>
      <c r="E33" s="35">
        <v>21</v>
      </c>
      <c r="F33" s="35">
        <v>98</v>
      </c>
      <c r="G33" s="35">
        <v>82</v>
      </c>
      <c r="H33" s="35">
        <v>53</v>
      </c>
      <c r="I33" s="35">
        <v>55</v>
      </c>
      <c r="J33" s="36">
        <v>0</v>
      </c>
      <c r="K33" s="37">
        <v>13.15</v>
      </c>
      <c r="L33" s="37">
        <v>2.69</v>
      </c>
    </row>
    <row r="34" spans="1:12" ht="18" customHeight="1">
      <c r="A34" s="35">
        <v>22</v>
      </c>
      <c r="B34" s="27">
        <v>34</v>
      </c>
      <c r="C34" s="35">
        <v>20.2</v>
      </c>
      <c r="D34" s="35">
        <v>21.3</v>
      </c>
      <c r="E34" s="35">
        <v>21</v>
      </c>
      <c r="F34" s="35">
        <v>98</v>
      </c>
      <c r="G34" s="35">
        <v>82</v>
      </c>
      <c r="H34" s="35">
        <v>49</v>
      </c>
      <c r="I34" s="35">
        <v>49</v>
      </c>
      <c r="J34" s="36">
        <v>0</v>
      </c>
      <c r="K34" s="37">
        <v>10.46</v>
      </c>
      <c r="L34" s="37">
        <v>4.4400000000000004</v>
      </c>
    </row>
    <row r="35" spans="1:12" ht="18" customHeight="1">
      <c r="A35" s="35">
        <v>23</v>
      </c>
      <c r="B35" s="35">
        <v>34</v>
      </c>
      <c r="C35" s="35">
        <v>21</v>
      </c>
      <c r="D35" s="35">
        <v>23</v>
      </c>
      <c r="E35" s="35">
        <v>22</v>
      </c>
      <c r="F35" s="35">
        <v>91</v>
      </c>
      <c r="G35" s="35">
        <v>70</v>
      </c>
      <c r="H35" s="35">
        <v>49</v>
      </c>
      <c r="I35" s="35">
        <v>49</v>
      </c>
      <c r="J35" s="36">
        <v>0</v>
      </c>
      <c r="K35" s="39" t="s">
        <v>70</v>
      </c>
      <c r="L35" s="37">
        <v>4.25</v>
      </c>
    </row>
    <row r="36" spans="1:12" ht="18" customHeight="1">
      <c r="A36" s="35">
        <v>24</v>
      </c>
      <c r="B36" s="35">
        <v>33</v>
      </c>
      <c r="C36" s="35">
        <v>20</v>
      </c>
      <c r="D36" s="35">
        <v>21.3</v>
      </c>
      <c r="E36" s="35">
        <v>20.5</v>
      </c>
      <c r="F36" s="35">
        <v>93</v>
      </c>
      <c r="G36" s="35">
        <v>70</v>
      </c>
      <c r="H36" s="35">
        <v>48</v>
      </c>
      <c r="I36" s="35">
        <v>43</v>
      </c>
      <c r="J36" s="36">
        <v>0</v>
      </c>
      <c r="K36" s="37">
        <v>55.81</v>
      </c>
      <c r="L36" s="37">
        <v>2.99</v>
      </c>
    </row>
    <row r="37" spans="1:12" ht="18" customHeight="1">
      <c r="A37" s="35">
        <v>25</v>
      </c>
      <c r="B37" s="27">
        <v>33.200000000000003</v>
      </c>
      <c r="C37" s="35">
        <v>19.5</v>
      </c>
      <c r="D37" s="35">
        <v>21</v>
      </c>
      <c r="E37" s="35">
        <v>20.5</v>
      </c>
      <c r="F37" s="35">
        <v>96</v>
      </c>
      <c r="G37" s="35">
        <v>74</v>
      </c>
      <c r="H37" s="35">
        <v>50</v>
      </c>
      <c r="I37" s="35">
        <v>48</v>
      </c>
      <c r="J37" s="36">
        <v>0</v>
      </c>
      <c r="K37" s="37">
        <v>52.82</v>
      </c>
      <c r="L37" s="37">
        <v>4.4800000000000004</v>
      </c>
    </row>
    <row r="38" spans="1:12" ht="18" customHeight="1">
      <c r="A38" s="35">
        <v>26</v>
      </c>
      <c r="B38" s="35">
        <v>32.5</v>
      </c>
      <c r="C38" s="35">
        <v>20.3</v>
      </c>
      <c r="D38" s="35">
        <v>21.7</v>
      </c>
      <c r="E38" s="35">
        <v>21</v>
      </c>
      <c r="F38" s="35">
        <v>95</v>
      </c>
      <c r="G38" s="35">
        <v>70</v>
      </c>
      <c r="H38" s="35">
        <v>52</v>
      </c>
      <c r="I38" s="35">
        <v>50</v>
      </c>
      <c r="J38" s="36">
        <v>0</v>
      </c>
      <c r="K38" s="37">
        <v>48.34</v>
      </c>
      <c r="L38" s="37">
        <v>2.48</v>
      </c>
    </row>
    <row r="39" spans="1:12" ht="18" customHeight="1">
      <c r="A39" s="35">
        <v>27</v>
      </c>
      <c r="B39" s="35">
        <v>31.5</v>
      </c>
      <c r="C39" s="35">
        <v>21.3</v>
      </c>
      <c r="D39" s="35">
        <v>22.5</v>
      </c>
      <c r="E39" s="35">
        <v>21.5</v>
      </c>
      <c r="F39" s="35">
        <v>91</v>
      </c>
      <c r="G39" s="35">
        <v>84</v>
      </c>
      <c r="H39" s="35">
        <v>48</v>
      </c>
      <c r="I39" s="35">
        <v>47</v>
      </c>
      <c r="J39" s="36">
        <v>0</v>
      </c>
      <c r="K39" s="37">
        <v>45.86</v>
      </c>
      <c r="L39" s="37">
        <v>3.5</v>
      </c>
    </row>
    <row r="40" spans="1:12" ht="18" customHeight="1">
      <c r="A40" s="35">
        <v>28</v>
      </c>
      <c r="B40" s="35">
        <v>32</v>
      </c>
      <c r="C40" s="35">
        <v>17.8</v>
      </c>
      <c r="D40" s="35">
        <v>20</v>
      </c>
      <c r="E40" s="35">
        <v>19.5</v>
      </c>
      <c r="F40" s="35">
        <v>96</v>
      </c>
      <c r="G40" s="35">
        <v>69</v>
      </c>
      <c r="H40" s="35">
        <v>52</v>
      </c>
      <c r="I40" s="35">
        <v>41</v>
      </c>
      <c r="J40" s="36">
        <v>0</v>
      </c>
      <c r="K40" s="37">
        <v>42.36</v>
      </c>
      <c r="L40" s="37">
        <v>3.55</v>
      </c>
    </row>
    <row r="41" spans="1:12" ht="18" customHeight="1">
      <c r="A41" s="35">
        <v>29</v>
      </c>
      <c r="B41" s="35">
        <v>32</v>
      </c>
      <c r="C41" s="35">
        <v>17.5</v>
      </c>
      <c r="D41" s="35">
        <v>18.5</v>
      </c>
      <c r="E41" s="35">
        <v>17.5</v>
      </c>
      <c r="F41" s="35">
        <v>90</v>
      </c>
      <c r="G41" s="35">
        <v>67</v>
      </c>
      <c r="H41" s="35">
        <v>47</v>
      </c>
      <c r="I41" s="35">
        <v>47</v>
      </c>
      <c r="J41" s="36">
        <v>0</v>
      </c>
      <c r="K41" s="37">
        <v>38.81</v>
      </c>
      <c r="L41" s="37">
        <v>3.43</v>
      </c>
    </row>
    <row r="42" spans="1:12" ht="18" customHeight="1">
      <c r="A42" s="35">
        <v>30</v>
      </c>
      <c r="B42" s="35">
        <v>32.5</v>
      </c>
      <c r="C42" s="35">
        <v>17</v>
      </c>
      <c r="D42" s="35">
        <v>18.5</v>
      </c>
      <c r="E42" s="35">
        <v>17.5</v>
      </c>
      <c r="F42" s="35">
        <v>90</v>
      </c>
      <c r="G42" s="35">
        <v>80</v>
      </c>
      <c r="H42" s="35">
        <v>47</v>
      </c>
      <c r="I42" s="35">
        <v>47</v>
      </c>
      <c r="J42" s="36">
        <v>0</v>
      </c>
      <c r="K42" s="37">
        <v>35.380000000000003</v>
      </c>
      <c r="L42" s="37">
        <v>4.25</v>
      </c>
    </row>
    <row r="43" spans="1:12" ht="18" customHeight="1">
      <c r="A43" s="35">
        <v>31</v>
      </c>
      <c r="B43" s="35"/>
      <c r="C43" s="35"/>
      <c r="D43" s="35"/>
      <c r="E43" s="35"/>
      <c r="F43" s="35"/>
      <c r="G43" s="35"/>
      <c r="H43" s="35"/>
      <c r="I43" s="35"/>
      <c r="J43" s="36"/>
      <c r="K43" s="37"/>
      <c r="L43" s="37"/>
    </row>
    <row r="44" spans="1:12" ht="18" customHeight="1">
      <c r="A44" s="41" t="s">
        <v>22</v>
      </c>
      <c r="B44" s="35">
        <f t="shared" ref="B44:I44" si="0">SUM(B13:B42)</f>
        <v>957.5</v>
      </c>
      <c r="C44" s="35">
        <f t="shared" si="0"/>
        <v>573.9</v>
      </c>
      <c r="D44" s="35">
        <f t="shared" si="0"/>
        <v>637.4</v>
      </c>
      <c r="E44" s="35">
        <f t="shared" si="0"/>
        <v>608.20000000000005</v>
      </c>
      <c r="F44" s="42">
        <f t="shared" si="0"/>
        <v>2741</v>
      </c>
      <c r="G44" s="42">
        <f t="shared" si="0"/>
        <v>2175</v>
      </c>
      <c r="H44" s="42">
        <f t="shared" si="0"/>
        <v>1564</v>
      </c>
      <c r="I44" s="42">
        <f t="shared" si="0"/>
        <v>1549</v>
      </c>
      <c r="J44" s="37">
        <f>SUM(J13:J43)</f>
        <v>0</v>
      </c>
      <c r="K44" s="37" t="s">
        <v>24</v>
      </c>
      <c r="L44" s="37">
        <f>SUM(L13:L42)</f>
        <v>108.56000000000002</v>
      </c>
    </row>
    <row r="45" spans="1:12" ht="18" customHeight="1">
      <c r="A45" s="41" t="s">
        <v>23</v>
      </c>
      <c r="B45" s="36">
        <f t="shared" ref="B45:I45" si="1">B44/30</f>
        <v>31.916666666666668</v>
      </c>
      <c r="C45" s="36">
        <f t="shared" si="1"/>
        <v>19.13</v>
      </c>
      <c r="D45" s="36">
        <f t="shared" si="1"/>
        <v>21.246666666666666</v>
      </c>
      <c r="E45" s="36">
        <f t="shared" si="1"/>
        <v>20.273333333333333</v>
      </c>
      <c r="F45" s="37">
        <f t="shared" si="1"/>
        <v>91.36666666666666</v>
      </c>
      <c r="G45" s="37">
        <f t="shared" si="1"/>
        <v>72.5</v>
      </c>
      <c r="H45" s="37">
        <f t="shared" si="1"/>
        <v>52.133333333333333</v>
      </c>
      <c r="I45" s="37">
        <f t="shared" si="1"/>
        <v>51.633333333333333</v>
      </c>
      <c r="J45" s="37">
        <f>J44/9</f>
        <v>0</v>
      </c>
      <c r="K45" s="37" t="s">
        <v>24</v>
      </c>
      <c r="L45" s="37">
        <f>L44/30</f>
        <v>3.6186666666666674</v>
      </c>
    </row>
  </sheetData>
  <mergeCells count="11">
    <mergeCell ref="A9:A12"/>
    <mergeCell ref="B9:E9"/>
    <mergeCell ref="F9:I10"/>
    <mergeCell ref="K9:L9"/>
    <mergeCell ref="D10:E10"/>
    <mergeCell ref="K10:K12"/>
    <mergeCell ref="L10:L12"/>
    <mergeCell ref="F11:F12"/>
    <mergeCell ref="G11:G12"/>
    <mergeCell ref="H11:H12"/>
    <mergeCell ref="I11:I12"/>
  </mergeCells>
  <phoneticPr fontId="4" type="noConversion"/>
  <pageMargins left="0.55118110236220474" right="0.59055118110236227" top="0.39370078740157483" bottom="0.19685039370078741" header="0.23622047244094491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4" workbookViewId="0">
      <selection activeCell="L45" sqref="L45"/>
    </sheetView>
  </sheetViews>
  <sheetFormatPr defaultRowHeight="13.5"/>
  <cols>
    <col min="1" max="1" width="5.5703125" style="46" customWidth="1"/>
    <col min="2" max="3" width="6.42578125" style="46" customWidth="1"/>
    <col min="4" max="5" width="7.28515625" style="46" customWidth="1"/>
    <col min="6" max="7" width="6.85546875" style="46" customWidth="1"/>
    <col min="8" max="8" width="7" style="46" customWidth="1"/>
    <col min="9" max="9" width="6.85546875" style="46" customWidth="1"/>
    <col min="10" max="10" width="9.140625" style="46"/>
    <col min="11" max="11" width="9.85546875" style="46" customWidth="1"/>
    <col min="12" max="16384" width="9.140625" style="46"/>
  </cols>
  <sheetData>
    <row r="1" spans="1:13" ht="22.5" customHeight="1">
      <c r="A1" s="43"/>
      <c r="B1" s="44"/>
      <c r="C1" s="43"/>
      <c r="D1" s="43"/>
      <c r="E1" s="43"/>
      <c r="F1" s="43"/>
      <c r="G1" s="43"/>
      <c r="H1" s="43"/>
      <c r="I1" s="43" t="s">
        <v>72</v>
      </c>
      <c r="J1" s="43"/>
      <c r="K1" s="45"/>
      <c r="L1" s="45"/>
    </row>
    <row r="2" spans="1:13" ht="22.5" customHeight="1">
      <c r="A2" s="43"/>
      <c r="B2" s="44"/>
      <c r="C2" s="43"/>
      <c r="D2" s="43"/>
      <c r="E2" s="43"/>
      <c r="F2" s="43"/>
      <c r="G2" s="43" t="s">
        <v>73</v>
      </c>
      <c r="H2" s="43"/>
      <c r="I2" s="43"/>
      <c r="J2" s="43"/>
      <c r="K2" s="45"/>
      <c r="L2" s="45"/>
    </row>
    <row r="3" spans="1:13" ht="22.5" customHeight="1">
      <c r="A3" s="43" t="s">
        <v>1</v>
      </c>
      <c r="B3" s="44"/>
      <c r="C3" s="43"/>
      <c r="D3" s="43"/>
      <c r="E3" s="43"/>
      <c r="F3" s="43"/>
      <c r="G3" s="43"/>
      <c r="H3" s="43"/>
      <c r="I3" s="43"/>
      <c r="J3" s="43"/>
      <c r="K3" s="45"/>
      <c r="L3" s="45"/>
      <c r="M3" s="46" t="s">
        <v>64</v>
      </c>
    </row>
    <row r="4" spans="1:13" ht="8.25" customHeight="1">
      <c r="A4" s="43"/>
      <c r="B4" s="44"/>
      <c r="C4" s="43"/>
      <c r="D4" s="43"/>
      <c r="E4" s="43"/>
      <c r="F4" s="43"/>
      <c r="G4" s="43"/>
      <c r="H4" s="43"/>
      <c r="I4" s="43"/>
      <c r="J4" s="43"/>
      <c r="K4" s="45"/>
      <c r="L4" s="45"/>
    </row>
    <row r="5" spans="1:13" ht="22.5" customHeight="1">
      <c r="A5" s="43" t="s">
        <v>2</v>
      </c>
      <c r="B5" s="44"/>
      <c r="C5" s="43"/>
      <c r="D5" s="43"/>
      <c r="E5" s="43"/>
      <c r="F5" s="43"/>
      <c r="G5" s="43"/>
      <c r="H5" s="43"/>
      <c r="I5" s="43"/>
      <c r="J5" s="43"/>
      <c r="K5" s="45"/>
      <c r="L5" s="45"/>
    </row>
    <row r="6" spans="1:13" ht="22.5" customHeight="1">
      <c r="A6" s="43" t="s">
        <v>25</v>
      </c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22.5" customHeight="1">
      <c r="A7" s="43" t="s">
        <v>74</v>
      </c>
      <c r="B7" s="44"/>
      <c r="C7" s="43"/>
      <c r="D7" s="43"/>
      <c r="E7" s="43"/>
      <c r="F7" s="43"/>
      <c r="G7" s="43"/>
      <c r="H7" s="43"/>
      <c r="I7" s="43"/>
      <c r="J7" s="43"/>
      <c r="K7" s="45"/>
      <c r="L7" s="45"/>
    </row>
    <row r="8" spans="1:13" ht="8.25" customHeight="1">
      <c r="A8" s="47"/>
      <c r="B8" s="48"/>
      <c r="C8" s="47"/>
      <c r="D8" s="47"/>
      <c r="E8" s="47"/>
      <c r="F8" s="47"/>
      <c r="G8" s="47"/>
      <c r="H8" s="47"/>
      <c r="I8" s="47"/>
      <c r="J8" s="47"/>
      <c r="K8" s="49"/>
      <c r="L8" s="49"/>
    </row>
    <row r="9" spans="1:13" ht="18" customHeight="1">
      <c r="A9" s="96" t="s">
        <v>3</v>
      </c>
      <c r="B9" s="99" t="s">
        <v>75</v>
      </c>
      <c r="C9" s="99"/>
      <c r="D9" s="99"/>
      <c r="E9" s="100"/>
      <c r="F9" s="101" t="s">
        <v>5</v>
      </c>
      <c r="G9" s="102"/>
      <c r="H9" s="102"/>
      <c r="I9" s="103"/>
      <c r="J9" s="50" t="s">
        <v>6</v>
      </c>
      <c r="K9" s="107" t="s">
        <v>7</v>
      </c>
      <c r="L9" s="100"/>
    </row>
    <row r="10" spans="1:13" ht="18" customHeight="1">
      <c r="A10" s="98"/>
      <c r="B10" s="50"/>
      <c r="C10" s="50"/>
      <c r="D10" s="107" t="s">
        <v>8</v>
      </c>
      <c r="E10" s="100"/>
      <c r="F10" s="104"/>
      <c r="G10" s="105"/>
      <c r="H10" s="105"/>
      <c r="I10" s="106"/>
      <c r="J10" s="52" t="s">
        <v>9</v>
      </c>
      <c r="K10" s="108" t="s">
        <v>10</v>
      </c>
      <c r="L10" s="108" t="s">
        <v>11</v>
      </c>
    </row>
    <row r="11" spans="1:13" ht="18" customHeight="1">
      <c r="A11" s="98"/>
      <c r="B11" s="52" t="s">
        <v>12</v>
      </c>
      <c r="C11" s="52" t="s">
        <v>13</v>
      </c>
      <c r="D11" s="50" t="s">
        <v>14</v>
      </c>
      <c r="E11" s="51" t="s">
        <v>14</v>
      </c>
      <c r="F11" s="96" t="s">
        <v>15</v>
      </c>
      <c r="G11" s="96" t="s">
        <v>16</v>
      </c>
      <c r="H11" s="96" t="s">
        <v>17</v>
      </c>
      <c r="I11" s="96" t="s">
        <v>18</v>
      </c>
      <c r="J11" s="52" t="s">
        <v>19</v>
      </c>
      <c r="K11" s="109"/>
      <c r="L11" s="109"/>
    </row>
    <row r="12" spans="1:13" ht="18" customHeight="1">
      <c r="A12" s="97"/>
      <c r="B12" s="53"/>
      <c r="C12" s="53"/>
      <c r="D12" s="53" t="s">
        <v>20</v>
      </c>
      <c r="E12" s="54" t="s">
        <v>21</v>
      </c>
      <c r="F12" s="97"/>
      <c r="G12" s="97"/>
      <c r="H12" s="97"/>
      <c r="I12" s="97"/>
      <c r="J12" s="55"/>
      <c r="K12" s="110"/>
      <c r="L12" s="110"/>
    </row>
    <row r="13" spans="1:13" ht="18" customHeight="1">
      <c r="A13" s="56">
        <v>1</v>
      </c>
      <c r="B13" s="56">
        <v>31.5</v>
      </c>
      <c r="C13" s="56">
        <v>17.5</v>
      </c>
      <c r="D13" s="56">
        <v>19</v>
      </c>
      <c r="E13" s="56">
        <v>18.5</v>
      </c>
      <c r="F13" s="53">
        <v>96</v>
      </c>
      <c r="G13" s="53">
        <v>65</v>
      </c>
      <c r="H13" s="53">
        <v>47</v>
      </c>
      <c r="I13" s="53">
        <v>47</v>
      </c>
      <c r="J13" s="57">
        <v>0</v>
      </c>
      <c r="K13" s="58">
        <v>31.13</v>
      </c>
      <c r="L13" s="58">
        <v>0.71</v>
      </c>
    </row>
    <row r="14" spans="1:13" ht="18" customHeight="1">
      <c r="A14" s="56">
        <v>2</v>
      </c>
      <c r="B14" s="56">
        <v>31.5</v>
      </c>
      <c r="C14" s="56">
        <v>18</v>
      </c>
      <c r="D14" s="56">
        <v>19</v>
      </c>
      <c r="E14" s="56">
        <v>18.5</v>
      </c>
      <c r="F14" s="56">
        <v>96</v>
      </c>
      <c r="G14" s="56">
        <v>66</v>
      </c>
      <c r="H14" s="56">
        <v>48</v>
      </c>
      <c r="I14" s="56">
        <v>45</v>
      </c>
      <c r="J14" s="57">
        <v>0</v>
      </c>
      <c r="K14" s="58">
        <v>30.42</v>
      </c>
      <c r="L14" s="58">
        <v>5.2</v>
      </c>
    </row>
    <row r="15" spans="1:13" ht="18" customHeight="1">
      <c r="A15" s="56">
        <v>3</v>
      </c>
      <c r="B15" s="56">
        <v>30.5</v>
      </c>
      <c r="C15" s="56">
        <v>18.5</v>
      </c>
      <c r="D15" s="56">
        <v>18</v>
      </c>
      <c r="E15" s="56">
        <v>17.5</v>
      </c>
      <c r="F15" s="56">
        <v>96</v>
      </c>
      <c r="G15" s="56">
        <v>55</v>
      </c>
      <c r="H15" s="56">
        <v>48</v>
      </c>
      <c r="I15" s="56">
        <v>49</v>
      </c>
      <c r="J15" s="57">
        <v>0</v>
      </c>
      <c r="K15" s="58">
        <v>25.22</v>
      </c>
      <c r="L15" s="58">
        <v>3.03</v>
      </c>
    </row>
    <row r="16" spans="1:13" ht="18" customHeight="1">
      <c r="A16" s="56">
        <v>4</v>
      </c>
      <c r="B16" s="56">
        <v>31</v>
      </c>
      <c r="C16" s="56">
        <v>16.8</v>
      </c>
      <c r="D16" s="56">
        <v>19</v>
      </c>
      <c r="E16" s="56">
        <v>18.5</v>
      </c>
      <c r="F16" s="56">
        <v>96</v>
      </c>
      <c r="G16" s="56">
        <v>57</v>
      </c>
      <c r="H16" s="56">
        <v>48</v>
      </c>
      <c r="I16" s="56">
        <v>51</v>
      </c>
      <c r="J16" s="57">
        <v>0</v>
      </c>
      <c r="K16" s="59">
        <v>22.19</v>
      </c>
      <c r="L16" s="58">
        <v>3.49</v>
      </c>
    </row>
    <row r="17" spans="1:12" ht="18" customHeight="1">
      <c r="A17" s="56">
        <v>5</v>
      </c>
      <c r="B17" s="56">
        <v>30</v>
      </c>
      <c r="C17" s="56">
        <v>16.8</v>
      </c>
      <c r="D17" s="56">
        <v>18.5</v>
      </c>
      <c r="E17" s="56">
        <v>17.5</v>
      </c>
      <c r="F17" s="56">
        <v>90</v>
      </c>
      <c r="G17" s="56">
        <v>63</v>
      </c>
      <c r="H17" s="56">
        <v>53</v>
      </c>
      <c r="I17" s="56">
        <v>56</v>
      </c>
      <c r="J17" s="57">
        <v>0</v>
      </c>
      <c r="K17" s="60">
        <v>18.7</v>
      </c>
      <c r="L17" s="58">
        <v>2.4300000000000002</v>
      </c>
    </row>
    <row r="18" spans="1:12" ht="18" customHeight="1">
      <c r="A18" s="56">
        <v>6</v>
      </c>
      <c r="B18" s="56">
        <v>32.5</v>
      </c>
      <c r="C18" s="56">
        <v>17</v>
      </c>
      <c r="D18" s="56">
        <v>18.5</v>
      </c>
      <c r="E18" s="56">
        <v>18</v>
      </c>
      <c r="F18" s="56">
        <v>96</v>
      </c>
      <c r="G18" s="56">
        <v>69</v>
      </c>
      <c r="H18" s="56">
        <v>53</v>
      </c>
      <c r="I18" s="56">
        <v>53</v>
      </c>
      <c r="J18" s="57">
        <v>0</v>
      </c>
      <c r="K18" s="58">
        <v>16.27</v>
      </c>
      <c r="L18" s="58">
        <v>1.56</v>
      </c>
    </row>
    <row r="19" spans="1:12" ht="18" customHeight="1">
      <c r="A19" s="56">
        <v>7</v>
      </c>
      <c r="B19" s="56">
        <v>33</v>
      </c>
      <c r="C19" s="56">
        <v>18.5</v>
      </c>
      <c r="D19" s="56">
        <v>21</v>
      </c>
      <c r="E19" s="56">
        <v>20.5</v>
      </c>
      <c r="F19" s="56">
        <v>96</v>
      </c>
      <c r="G19" s="56">
        <v>61</v>
      </c>
      <c r="H19" s="56">
        <v>57</v>
      </c>
      <c r="I19" s="56">
        <v>57</v>
      </c>
      <c r="J19" s="57">
        <v>0</v>
      </c>
      <c r="K19" s="58">
        <v>14.71</v>
      </c>
      <c r="L19" s="58">
        <v>4.2300000000000004</v>
      </c>
    </row>
    <row r="20" spans="1:12" ht="18" customHeight="1">
      <c r="A20" s="56">
        <v>8</v>
      </c>
      <c r="B20" s="56">
        <v>32</v>
      </c>
      <c r="C20" s="56">
        <v>18.5</v>
      </c>
      <c r="D20" s="56">
        <v>19.8</v>
      </c>
      <c r="E20" s="56">
        <v>19</v>
      </c>
      <c r="F20" s="56">
        <v>92</v>
      </c>
      <c r="G20" s="56">
        <v>59</v>
      </c>
      <c r="H20" s="56">
        <v>47</v>
      </c>
      <c r="I20" s="56">
        <v>47</v>
      </c>
      <c r="J20" s="57">
        <v>0</v>
      </c>
      <c r="K20" s="58">
        <v>10.48</v>
      </c>
      <c r="L20" s="58">
        <v>4.13</v>
      </c>
    </row>
    <row r="21" spans="1:12" ht="18" customHeight="1">
      <c r="A21" s="56">
        <v>9</v>
      </c>
      <c r="B21" s="56">
        <v>31</v>
      </c>
      <c r="C21" s="56">
        <v>18</v>
      </c>
      <c r="D21" s="56">
        <v>20</v>
      </c>
      <c r="E21" s="56">
        <v>19</v>
      </c>
      <c r="F21" s="56">
        <v>91</v>
      </c>
      <c r="G21" s="56">
        <v>56</v>
      </c>
      <c r="H21" s="56">
        <v>50</v>
      </c>
      <c r="I21" s="56">
        <v>51</v>
      </c>
      <c r="J21" s="57">
        <v>0</v>
      </c>
      <c r="K21" s="61" t="s">
        <v>76</v>
      </c>
      <c r="L21" s="58">
        <v>2.78</v>
      </c>
    </row>
    <row r="22" spans="1:12" ht="18" customHeight="1">
      <c r="A22" s="56">
        <v>10</v>
      </c>
      <c r="B22" s="56">
        <v>31</v>
      </c>
      <c r="C22" s="56">
        <v>18.5</v>
      </c>
      <c r="D22" s="56">
        <v>19.5</v>
      </c>
      <c r="E22" s="56">
        <v>18</v>
      </c>
      <c r="F22" s="56">
        <v>87</v>
      </c>
      <c r="G22" s="56">
        <v>92</v>
      </c>
      <c r="H22" s="56">
        <v>48</v>
      </c>
      <c r="I22" s="56">
        <v>51</v>
      </c>
      <c r="J22" s="57">
        <v>0</v>
      </c>
      <c r="K22" s="58">
        <v>68.14</v>
      </c>
      <c r="L22" s="58">
        <v>2.1800000000000002</v>
      </c>
    </row>
    <row r="23" spans="1:12" ht="18" customHeight="1">
      <c r="A23" s="56">
        <v>11</v>
      </c>
      <c r="B23" s="56">
        <v>31</v>
      </c>
      <c r="C23" s="56">
        <v>19.3</v>
      </c>
      <c r="D23" s="56">
        <v>22.5</v>
      </c>
      <c r="E23" s="56">
        <v>22</v>
      </c>
      <c r="F23" s="56">
        <v>96</v>
      </c>
      <c r="G23" s="56">
        <v>76</v>
      </c>
      <c r="H23" s="56">
        <v>63</v>
      </c>
      <c r="I23" s="56">
        <v>65</v>
      </c>
      <c r="J23" s="57">
        <v>0</v>
      </c>
      <c r="K23" s="58">
        <v>65.959999999999994</v>
      </c>
      <c r="L23" s="58">
        <v>3.88</v>
      </c>
    </row>
    <row r="24" spans="1:12" ht="18" customHeight="1">
      <c r="A24" s="56">
        <v>12</v>
      </c>
      <c r="B24" s="56">
        <v>30</v>
      </c>
      <c r="C24" s="56">
        <v>23</v>
      </c>
      <c r="D24" s="56">
        <v>24.5</v>
      </c>
      <c r="E24" s="56">
        <v>23.5</v>
      </c>
      <c r="F24" s="56">
        <v>92</v>
      </c>
      <c r="G24" s="56">
        <v>84</v>
      </c>
      <c r="H24" s="56">
        <v>69</v>
      </c>
      <c r="I24" s="56">
        <v>71</v>
      </c>
      <c r="J24" s="57">
        <v>11</v>
      </c>
      <c r="K24" s="58">
        <v>62.08</v>
      </c>
      <c r="L24" s="58">
        <v>4.63</v>
      </c>
    </row>
    <row r="25" spans="1:12" ht="18" customHeight="1">
      <c r="A25" s="56">
        <v>13</v>
      </c>
      <c r="B25" s="56">
        <v>31.5</v>
      </c>
      <c r="C25" s="56">
        <v>23.2</v>
      </c>
      <c r="D25" s="56">
        <v>24</v>
      </c>
      <c r="E25" s="56">
        <v>23.5</v>
      </c>
      <c r="F25" s="56">
        <v>97</v>
      </c>
      <c r="G25" s="56">
        <v>87</v>
      </c>
      <c r="H25" s="56">
        <v>59</v>
      </c>
      <c r="I25" s="56">
        <v>58</v>
      </c>
      <c r="J25" s="57">
        <v>0</v>
      </c>
      <c r="K25" s="60">
        <v>68.45</v>
      </c>
      <c r="L25" s="58">
        <v>1.46</v>
      </c>
    </row>
    <row r="26" spans="1:12" ht="18" customHeight="1">
      <c r="A26" s="56">
        <v>14</v>
      </c>
      <c r="B26" s="56">
        <v>31.5</v>
      </c>
      <c r="C26" s="56">
        <v>21.5</v>
      </c>
      <c r="D26" s="56">
        <v>22</v>
      </c>
      <c r="E26" s="56">
        <v>21.5</v>
      </c>
      <c r="F26" s="56">
        <v>96</v>
      </c>
      <c r="G26" s="56">
        <v>87</v>
      </c>
      <c r="H26" s="56">
        <v>61</v>
      </c>
      <c r="I26" s="56">
        <v>59</v>
      </c>
      <c r="J26" s="57">
        <v>0</v>
      </c>
      <c r="K26" s="58">
        <v>69.989999999999995</v>
      </c>
      <c r="L26" s="58">
        <v>3.76</v>
      </c>
    </row>
    <row r="27" spans="1:12" ht="18" customHeight="1">
      <c r="A27" s="56">
        <v>15</v>
      </c>
      <c r="B27" s="56">
        <v>32.5</v>
      </c>
      <c r="C27" s="56">
        <v>22</v>
      </c>
      <c r="D27" s="56">
        <v>22</v>
      </c>
      <c r="E27" s="56">
        <v>21.5</v>
      </c>
      <c r="F27" s="56">
        <v>96</v>
      </c>
      <c r="G27" s="56">
        <v>84</v>
      </c>
      <c r="H27" s="56">
        <v>65</v>
      </c>
      <c r="I27" s="56">
        <v>64</v>
      </c>
      <c r="J27" s="57">
        <v>0</v>
      </c>
      <c r="K27" s="58">
        <v>63.23</v>
      </c>
      <c r="L27" s="58">
        <v>3</v>
      </c>
    </row>
    <row r="28" spans="1:12" ht="18" customHeight="1">
      <c r="A28" s="56">
        <v>16</v>
      </c>
      <c r="B28" s="56">
        <v>32</v>
      </c>
      <c r="C28" s="56">
        <v>18</v>
      </c>
      <c r="D28" s="56">
        <v>22</v>
      </c>
      <c r="E28" s="56">
        <v>21.5</v>
      </c>
      <c r="F28" s="56">
        <v>96</v>
      </c>
      <c r="G28" s="56">
        <v>82</v>
      </c>
      <c r="H28" s="56">
        <v>60</v>
      </c>
      <c r="I28" s="56">
        <v>61</v>
      </c>
      <c r="J28" s="57">
        <v>10.7</v>
      </c>
      <c r="K28" s="58">
        <v>60.23</v>
      </c>
      <c r="L28" s="58">
        <v>5.03</v>
      </c>
    </row>
    <row r="29" spans="1:12" ht="18" customHeight="1">
      <c r="A29" s="56">
        <v>17</v>
      </c>
      <c r="B29" s="56">
        <v>28.5</v>
      </c>
      <c r="C29" s="56">
        <v>18</v>
      </c>
      <c r="D29" s="56">
        <v>18</v>
      </c>
      <c r="E29" s="56">
        <v>17.5</v>
      </c>
      <c r="F29" s="56">
        <v>96</v>
      </c>
      <c r="G29" s="56">
        <v>92</v>
      </c>
      <c r="H29" s="56">
        <v>81</v>
      </c>
      <c r="I29" s="56">
        <v>81</v>
      </c>
      <c r="J29" s="57">
        <v>2.5</v>
      </c>
      <c r="K29" s="58">
        <v>66.900000000000006</v>
      </c>
      <c r="L29" s="58">
        <v>0.71</v>
      </c>
    </row>
    <row r="30" spans="1:12" ht="18" customHeight="1">
      <c r="A30" s="56">
        <v>18</v>
      </c>
      <c r="B30" s="56">
        <v>24.5</v>
      </c>
      <c r="C30" s="56">
        <v>17.5</v>
      </c>
      <c r="D30" s="56">
        <v>18.5</v>
      </c>
      <c r="E30" s="56">
        <v>18</v>
      </c>
      <c r="F30" s="56">
        <v>96</v>
      </c>
      <c r="G30" s="56">
        <v>91</v>
      </c>
      <c r="H30" s="56">
        <v>79</v>
      </c>
      <c r="I30" s="56">
        <v>79</v>
      </c>
      <c r="J30" s="57">
        <v>0</v>
      </c>
      <c r="K30" s="58">
        <v>68.69</v>
      </c>
      <c r="L30" s="58">
        <v>0.84</v>
      </c>
    </row>
    <row r="31" spans="1:12" ht="18" customHeight="1">
      <c r="A31" s="56">
        <v>19</v>
      </c>
      <c r="B31" s="56">
        <v>25.5</v>
      </c>
      <c r="C31" s="56">
        <v>18.3</v>
      </c>
      <c r="D31" s="56">
        <v>21</v>
      </c>
      <c r="E31" s="56">
        <v>20.5</v>
      </c>
      <c r="F31" s="56">
        <v>96</v>
      </c>
      <c r="G31" s="56">
        <v>88</v>
      </c>
      <c r="H31" s="56">
        <v>68</v>
      </c>
      <c r="I31" s="56">
        <v>68</v>
      </c>
      <c r="J31" s="57">
        <v>0</v>
      </c>
      <c r="K31" s="58">
        <v>67.849999999999994</v>
      </c>
      <c r="L31" s="58">
        <v>2.27</v>
      </c>
    </row>
    <row r="32" spans="1:12" ht="18" customHeight="1">
      <c r="A32" s="56">
        <v>20</v>
      </c>
      <c r="B32" s="56">
        <v>31</v>
      </c>
      <c r="C32" s="56">
        <v>17.7</v>
      </c>
      <c r="D32" s="56">
        <v>18.5</v>
      </c>
      <c r="E32" s="56">
        <v>18</v>
      </c>
      <c r="F32" s="56">
        <v>96</v>
      </c>
      <c r="G32" s="56">
        <v>82</v>
      </c>
      <c r="H32" s="56">
        <v>51</v>
      </c>
      <c r="I32" s="56">
        <v>54</v>
      </c>
      <c r="J32" s="57">
        <v>0</v>
      </c>
      <c r="K32" s="58">
        <v>65.849999999999994</v>
      </c>
      <c r="L32" s="58">
        <v>3.31</v>
      </c>
    </row>
    <row r="33" spans="1:12" ht="18" customHeight="1">
      <c r="A33" s="56">
        <v>21</v>
      </c>
      <c r="B33" s="56">
        <v>32</v>
      </c>
      <c r="C33" s="56">
        <v>18</v>
      </c>
      <c r="D33" s="56">
        <v>20</v>
      </c>
      <c r="E33" s="56">
        <v>19.5</v>
      </c>
      <c r="F33" s="56">
        <v>96</v>
      </c>
      <c r="G33" s="56">
        <v>82</v>
      </c>
      <c r="H33" s="56">
        <v>55</v>
      </c>
      <c r="I33" s="56">
        <v>53</v>
      </c>
      <c r="J33" s="57">
        <v>0</v>
      </c>
      <c r="K33" s="58">
        <v>62.27</v>
      </c>
      <c r="L33" s="58">
        <v>3.04</v>
      </c>
    </row>
    <row r="34" spans="1:12" ht="18" customHeight="1">
      <c r="A34" s="56">
        <v>22</v>
      </c>
      <c r="B34" s="48">
        <v>31.5</v>
      </c>
      <c r="C34" s="56">
        <v>20.5</v>
      </c>
      <c r="D34" s="56">
        <v>22</v>
      </c>
      <c r="E34" s="56">
        <v>21.5</v>
      </c>
      <c r="F34" s="56">
        <v>96</v>
      </c>
      <c r="G34" s="56">
        <v>77</v>
      </c>
      <c r="H34" s="56">
        <v>60</v>
      </c>
      <c r="I34" s="56">
        <v>62</v>
      </c>
      <c r="J34" s="57">
        <v>0</v>
      </c>
      <c r="K34" s="58">
        <v>59.23</v>
      </c>
      <c r="L34" s="58">
        <v>3.6</v>
      </c>
    </row>
    <row r="35" spans="1:12" ht="18" customHeight="1">
      <c r="A35" s="56">
        <v>23</v>
      </c>
      <c r="B35" s="56">
        <v>31</v>
      </c>
      <c r="C35" s="56">
        <v>21</v>
      </c>
      <c r="D35" s="56">
        <v>21</v>
      </c>
      <c r="E35" s="56">
        <v>20.5</v>
      </c>
      <c r="F35" s="56">
        <v>96</v>
      </c>
      <c r="G35" s="56">
        <v>81</v>
      </c>
      <c r="H35" s="56">
        <v>58</v>
      </c>
      <c r="I35" s="56">
        <v>60</v>
      </c>
      <c r="J35" s="57">
        <v>0</v>
      </c>
      <c r="K35" s="58">
        <v>55.63</v>
      </c>
      <c r="L35" s="58">
        <v>1.35</v>
      </c>
    </row>
    <row r="36" spans="1:12" ht="18" customHeight="1">
      <c r="A36" s="56">
        <v>24</v>
      </c>
      <c r="B36" s="56">
        <v>32.200000000000003</v>
      </c>
      <c r="C36" s="56">
        <v>20</v>
      </c>
      <c r="D36" s="56">
        <v>21</v>
      </c>
      <c r="E36" s="56">
        <v>20.5</v>
      </c>
      <c r="F36" s="56">
        <v>96</v>
      </c>
      <c r="G36" s="56">
        <v>88</v>
      </c>
      <c r="H36" s="56">
        <v>52</v>
      </c>
      <c r="I36" s="56">
        <v>47</v>
      </c>
      <c r="J36" s="57">
        <v>0</v>
      </c>
      <c r="K36" s="58">
        <v>54.28</v>
      </c>
      <c r="L36" s="58">
        <v>3.64</v>
      </c>
    </row>
    <row r="37" spans="1:12" ht="18" customHeight="1">
      <c r="A37" s="56">
        <v>25</v>
      </c>
      <c r="B37" s="48">
        <v>31.5</v>
      </c>
      <c r="C37" s="56">
        <v>17.2</v>
      </c>
      <c r="D37" s="56">
        <v>19.5</v>
      </c>
      <c r="E37" s="56">
        <v>18.2</v>
      </c>
      <c r="F37" s="56">
        <v>88</v>
      </c>
      <c r="G37" s="56">
        <v>73</v>
      </c>
      <c r="H37" s="56">
        <v>53</v>
      </c>
      <c r="I37" s="56">
        <v>49</v>
      </c>
      <c r="J37" s="57">
        <v>0</v>
      </c>
      <c r="K37" s="58">
        <v>50.64</v>
      </c>
      <c r="L37" s="58">
        <v>4.38</v>
      </c>
    </row>
    <row r="38" spans="1:12" ht="18" customHeight="1">
      <c r="A38" s="56">
        <v>26</v>
      </c>
      <c r="B38" s="56">
        <v>30</v>
      </c>
      <c r="C38" s="56">
        <v>16</v>
      </c>
      <c r="D38" s="56">
        <v>17.5</v>
      </c>
      <c r="E38" s="56">
        <v>17</v>
      </c>
      <c r="F38" s="56">
        <v>96</v>
      </c>
      <c r="G38" s="56">
        <v>82</v>
      </c>
      <c r="H38" s="56">
        <v>51</v>
      </c>
      <c r="I38" s="56">
        <v>53</v>
      </c>
      <c r="J38" s="57">
        <v>0</v>
      </c>
      <c r="K38" s="58">
        <v>46.26</v>
      </c>
      <c r="L38" s="58">
        <v>3.02</v>
      </c>
    </row>
    <row r="39" spans="1:12" ht="18" customHeight="1">
      <c r="A39" s="56">
        <v>27</v>
      </c>
      <c r="B39" s="56">
        <v>29.5</v>
      </c>
      <c r="C39" s="56">
        <v>16.5</v>
      </c>
      <c r="D39" s="56">
        <v>18</v>
      </c>
      <c r="E39" s="56">
        <v>17.5</v>
      </c>
      <c r="F39" s="56">
        <v>96</v>
      </c>
      <c r="G39" s="56">
        <v>74</v>
      </c>
      <c r="H39" s="56">
        <v>49</v>
      </c>
      <c r="I39" s="56">
        <v>47</v>
      </c>
      <c r="J39" s="57">
        <v>0</v>
      </c>
      <c r="K39" s="58">
        <v>43.24</v>
      </c>
      <c r="L39" s="58">
        <v>2.65</v>
      </c>
    </row>
    <row r="40" spans="1:12" ht="18" customHeight="1">
      <c r="A40" s="56">
        <v>28</v>
      </c>
      <c r="B40" s="56">
        <v>30.5</v>
      </c>
      <c r="C40" s="56">
        <v>14.5</v>
      </c>
      <c r="D40" s="56">
        <v>16</v>
      </c>
      <c r="E40" s="56">
        <v>15</v>
      </c>
      <c r="F40" s="56">
        <v>89</v>
      </c>
      <c r="G40" s="56">
        <v>74</v>
      </c>
      <c r="H40" s="56">
        <v>46</v>
      </c>
      <c r="I40" s="56">
        <v>47</v>
      </c>
      <c r="J40" s="57">
        <v>0</v>
      </c>
      <c r="K40" s="58">
        <v>40.590000000000003</v>
      </c>
      <c r="L40" s="58">
        <v>2.91</v>
      </c>
    </row>
    <row r="41" spans="1:12" ht="18" customHeight="1">
      <c r="A41" s="56">
        <v>29</v>
      </c>
      <c r="B41" s="56">
        <v>30</v>
      </c>
      <c r="C41" s="56">
        <v>15</v>
      </c>
      <c r="D41" s="56">
        <v>16.2</v>
      </c>
      <c r="E41" s="56">
        <v>15</v>
      </c>
      <c r="F41" s="56">
        <v>87</v>
      </c>
      <c r="G41" s="56">
        <v>78</v>
      </c>
      <c r="H41" s="56">
        <v>45</v>
      </c>
      <c r="I41" s="56">
        <v>36</v>
      </c>
      <c r="J41" s="57">
        <v>0</v>
      </c>
      <c r="K41" s="58">
        <v>37.68</v>
      </c>
      <c r="L41" s="58">
        <v>2.84</v>
      </c>
    </row>
    <row r="42" spans="1:12" ht="18" customHeight="1">
      <c r="A42" s="56">
        <v>30</v>
      </c>
      <c r="B42" s="56">
        <v>30.5</v>
      </c>
      <c r="C42" s="56">
        <v>13.5</v>
      </c>
      <c r="D42" s="56">
        <v>15</v>
      </c>
      <c r="E42" s="56">
        <v>14.5</v>
      </c>
      <c r="F42" s="56">
        <v>96</v>
      </c>
      <c r="G42" s="56">
        <v>74</v>
      </c>
      <c r="H42" s="56">
        <v>45</v>
      </c>
      <c r="I42" s="56">
        <v>44</v>
      </c>
      <c r="J42" s="57">
        <v>0</v>
      </c>
      <c r="K42" s="58">
        <v>34.840000000000003</v>
      </c>
      <c r="L42" s="58">
        <v>4.4000000000000004</v>
      </c>
    </row>
    <row r="43" spans="1:12" ht="18" customHeight="1">
      <c r="A43" s="56">
        <v>31</v>
      </c>
      <c r="B43" s="56">
        <v>29.5</v>
      </c>
      <c r="C43" s="56">
        <v>14.5</v>
      </c>
      <c r="D43" s="56">
        <v>15.5</v>
      </c>
      <c r="E43" s="56">
        <v>15</v>
      </c>
      <c r="F43" s="56">
        <v>96</v>
      </c>
      <c r="G43" s="56">
        <v>74</v>
      </c>
      <c r="H43" s="56">
        <v>46</v>
      </c>
      <c r="I43" s="56">
        <v>46</v>
      </c>
      <c r="J43" s="57">
        <v>0</v>
      </c>
      <c r="K43" s="58">
        <v>30.44</v>
      </c>
      <c r="L43" s="58">
        <v>2.67</v>
      </c>
    </row>
    <row r="44" spans="1:12" ht="18" customHeight="1">
      <c r="A44" s="62" t="s">
        <v>22</v>
      </c>
      <c r="B44" s="56">
        <f t="shared" ref="B44:J44" si="0">SUM(B13:B43)</f>
        <v>950.2</v>
      </c>
      <c r="C44" s="56">
        <f t="shared" si="0"/>
        <v>563.29999999999995</v>
      </c>
      <c r="D44" s="56">
        <f t="shared" si="0"/>
        <v>607</v>
      </c>
      <c r="E44" s="56">
        <f t="shared" si="0"/>
        <v>586.70000000000005</v>
      </c>
      <c r="F44" s="63">
        <f t="shared" si="0"/>
        <v>2925</v>
      </c>
      <c r="G44" s="63">
        <f t="shared" si="0"/>
        <v>2353</v>
      </c>
      <c r="H44" s="63">
        <f t="shared" si="0"/>
        <v>1715</v>
      </c>
      <c r="I44" s="63">
        <f t="shared" si="0"/>
        <v>1711</v>
      </c>
      <c r="J44" s="58">
        <f t="shared" si="0"/>
        <v>24.2</v>
      </c>
      <c r="K44" s="58" t="s">
        <v>24</v>
      </c>
      <c r="L44" s="58">
        <f>SUM(L13:L43)</f>
        <v>93.13000000000001</v>
      </c>
    </row>
    <row r="45" spans="1:12" ht="18" customHeight="1">
      <c r="A45" s="62" t="s">
        <v>23</v>
      </c>
      <c r="B45" s="10">
        <f t="shared" ref="B45:I45" si="1">B44/31</f>
        <v>30.651612903225807</v>
      </c>
      <c r="C45" s="10">
        <f t="shared" si="1"/>
        <v>18.170967741935481</v>
      </c>
      <c r="D45" s="10">
        <f t="shared" si="1"/>
        <v>19.580645161290324</v>
      </c>
      <c r="E45" s="10">
        <f t="shared" si="1"/>
        <v>18.925806451612903</v>
      </c>
      <c r="F45" s="13">
        <f t="shared" si="1"/>
        <v>94.354838709677423</v>
      </c>
      <c r="G45" s="13">
        <f t="shared" si="1"/>
        <v>75.903225806451616</v>
      </c>
      <c r="H45" s="13">
        <f t="shared" si="1"/>
        <v>55.322580645161288</v>
      </c>
      <c r="I45" s="13">
        <f t="shared" si="1"/>
        <v>55.193548387096776</v>
      </c>
      <c r="J45" s="13">
        <f>J44/3</f>
        <v>8.0666666666666664</v>
      </c>
      <c r="K45" s="13" t="s">
        <v>24</v>
      </c>
      <c r="L45" s="13">
        <f>L44/31</f>
        <v>3.004193548387097</v>
      </c>
    </row>
  </sheetData>
  <mergeCells count="11">
    <mergeCell ref="H11:H12"/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honeticPr fontId="4" type="noConversion"/>
  <pageMargins left="0.55118110236220474" right="0.59055118110236227" top="0.39370078740157483" bottom="0.19685039370078741" header="0.23622047244094491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opLeftCell="A10" zoomScale="112" zoomScaleNormal="112" workbookViewId="0">
      <selection activeCell="L45" sqref="L45"/>
    </sheetView>
  </sheetViews>
  <sheetFormatPr defaultRowHeight="12.75"/>
  <cols>
    <col min="1" max="1" width="5.140625" customWidth="1"/>
    <col min="2" max="3" width="7" customWidth="1"/>
    <col min="4" max="5" width="7.140625" customWidth="1"/>
    <col min="6" max="9" width="8.28515625" customWidth="1"/>
    <col min="11" max="11" width="10.5703125" customWidth="1"/>
  </cols>
  <sheetData>
    <row r="1" spans="1:12" ht="21">
      <c r="A1" s="22"/>
      <c r="B1" s="23"/>
      <c r="C1" s="22"/>
      <c r="D1" s="22"/>
      <c r="E1" s="22"/>
      <c r="F1" s="22"/>
      <c r="G1" s="22"/>
      <c r="H1" s="22"/>
      <c r="I1" s="22" t="s">
        <v>77</v>
      </c>
      <c r="J1" s="22"/>
      <c r="K1" s="24"/>
      <c r="L1" s="24"/>
    </row>
    <row r="2" spans="1:12" ht="21">
      <c r="A2" s="22"/>
      <c r="B2" s="23"/>
      <c r="C2" s="22"/>
      <c r="D2" s="22"/>
      <c r="E2" s="22"/>
      <c r="F2" s="22"/>
      <c r="G2" s="22" t="s">
        <v>79</v>
      </c>
      <c r="H2" s="22"/>
      <c r="I2" s="22"/>
      <c r="J2" s="22"/>
      <c r="K2" s="24"/>
      <c r="L2" s="24"/>
    </row>
    <row r="3" spans="1:12" ht="21">
      <c r="A3" s="22" t="s">
        <v>1</v>
      </c>
      <c r="B3" s="23"/>
      <c r="C3" s="22"/>
      <c r="D3" s="22"/>
      <c r="E3" s="22"/>
      <c r="F3" s="22"/>
      <c r="G3" s="22"/>
      <c r="H3" s="22"/>
      <c r="I3" s="22"/>
      <c r="J3" s="22"/>
      <c r="K3" s="24"/>
      <c r="L3" s="24"/>
    </row>
    <row r="4" spans="1:12" ht="21">
      <c r="A4" s="22"/>
      <c r="B4" s="23"/>
      <c r="C4" s="22"/>
      <c r="D4" s="22"/>
      <c r="E4" s="22"/>
      <c r="F4" s="22"/>
      <c r="G4" s="22"/>
      <c r="H4" s="22"/>
      <c r="I4" s="22"/>
      <c r="J4" s="22"/>
      <c r="K4" s="24"/>
      <c r="L4" s="24"/>
    </row>
    <row r="5" spans="1:12" ht="21">
      <c r="A5" s="22" t="s">
        <v>2</v>
      </c>
      <c r="B5" s="23"/>
      <c r="C5" s="22"/>
      <c r="D5" s="22"/>
      <c r="E5" s="22"/>
      <c r="F5" s="22"/>
      <c r="G5" s="22"/>
      <c r="H5" s="22"/>
      <c r="I5" s="22"/>
      <c r="J5" s="22"/>
      <c r="K5" s="24"/>
      <c r="L5" s="24"/>
    </row>
    <row r="6" spans="1:12" ht="21">
      <c r="A6" s="22" t="s">
        <v>78</v>
      </c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1">
      <c r="A7" s="22" t="s">
        <v>80</v>
      </c>
      <c r="B7" s="23"/>
      <c r="C7" s="22"/>
      <c r="D7" s="22"/>
      <c r="E7" s="22"/>
      <c r="F7" s="22"/>
      <c r="G7" s="22"/>
      <c r="H7" s="22"/>
      <c r="I7" s="22"/>
      <c r="J7" s="22"/>
      <c r="K7" s="24"/>
      <c r="L7" s="24"/>
    </row>
    <row r="8" spans="1:12" ht="17.25">
      <c r="A8" s="26"/>
      <c r="B8" s="27"/>
      <c r="C8" s="26"/>
      <c r="D8" s="26"/>
      <c r="E8" s="26"/>
      <c r="F8" s="26"/>
      <c r="G8" s="26"/>
      <c r="H8" s="26"/>
      <c r="I8" s="26"/>
      <c r="J8" s="26"/>
      <c r="K8" s="28"/>
      <c r="L8" s="28"/>
    </row>
    <row r="9" spans="1:12" ht="19.5">
      <c r="A9" s="86" t="s">
        <v>3</v>
      </c>
      <c r="B9" s="89" t="s">
        <v>71</v>
      </c>
      <c r="C9" s="89"/>
      <c r="D9" s="89"/>
      <c r="E9" s="82"/>
      <c r="F9" s="90" t="s">
        <v>5</v>
      </c>
      <c r="G9" s="91"/>
      <c r="H9" s="91"/>
      <c r="I9" s="92"/>
      <c r="J9" s="29" t="s">
        <v>6</v>
      </c>
      <c r="K9" s="81" t="s">
        <v>7</v>
      </c>
      <c r="L9" s="82"/>
    </row>
    <row r="10" spans="1:12" ht="17.25">
      <c r="A10" s="88"/>
      <c r="B10" s="29"/>
      <c r="C10" s="29"/>
      <c r="D10" s="81" t="s">
        <v>8</v>
      </c>
      <c r="E10" s="82"/>
      <c r="F10" s="93"/>
      <c r="G10" s="94"/>
      <c r="H10" s="94"/>
      <c r="I10" s="95"/>
      <c r="J10" s="31" t="s">
        <v>9</v>
      </c>
      <c r="K10" s="83" t="s">
        <v>10</v>
      </c>
      <c r="L10" s="83" t="s">
        <v>11</v>
      </c>
    </row>
    <row r="11" spans="1:12" ht="17.25">
      <c r="A11" s="88"/>
      <c r="B11" s="31" t="s">
        <v>12</v>
      </c>
      <c r="C11" s="31" t="s">
        <v>13</v>
      </c>
      <c r="D11" s="29" t="s">
        <v>14</v>
      </c>
      <c r="E11" s="30" t="s">
        <v>14</v>
      </c>
      <c r="F11" s="86" t="s">
        <v>15</v>
      </c>
      <c r="G11" s="86" t="s">
        <v>16</v>
      </c>
      <c r="H11" s="86" t="s">
        <v>17</v>
      </c>
      <c r="I11" s="86" t="s">
        <v>18</v>
      </c>
      <c r="J11" s="31" t="s">
        <v>19</v>
      </c>
      <c r="K11" s="84"/>
      <c r="L11" s="84"/>
    </row>
    <row r="12" spans="1:12" ht="17.25">
      <c r="A12" s="87"/>
      <c r="B12" s="32"/>
      <c r="C12" s="32"/>
      <c r="D12" s="32" t="s">
        <v>20</v>
      </c>
      <c r="E12" s="33" t="s">
        <v>21</v>
      </c>
      <c r="F12" s="87"/>
      <c r="G12" s="87"/>
      <c r="H12" s="87"/>
      <c r="I12" s="87"/>
      <c r="J12" s="32"/>
      <c r="K12" s="85"/>
      <c r="L12" s="85"/>
    </row>
    <row r="13" spans="1:12" ht="17.25">
      <c r="A13" s="35">
        <v>1</v>
      </c>
      <c r="B13" s="35">
        <v>34</v>
      </c>
      <c r="C13" s="35">
        <v>17.5</v>
      </c>
      <c r="D13" s="35">
        <v>18.5</v>
      </c>
      <c r="E13" s="35">
        <v>17.5</v>
      </c>
      <c r="F13" s="32">
        <v>90</v>
      </c>
      <c r="G13" s="32">
        <v>61</v>
      </c>
      <c r="H13" s="32">
        <v>36</v>
      </c>
      <c r="I13" s="32">
        <v>36</v>
      </c>
      <c r="J13" s="36">
        <v>0</v>
      </c>
      <c r="K13" s="37">
        <v>50.74</v>
      </c>
      <c r="L13" s="37">
        <v>5.14</v>
      </c>
    </row>
    <row r="14" spans="1:12" ht="17.25">
      <c r="A14" s="35">
        <v>2</v>
      </c>
      <c r="B14" s="35">
        <v>33.5</v>
      </c>
      <c r="C14" s="35">
        <v>16.8</v>
      </c>
      <c r="D14" s="35">
        <v>19</v>
      </c>
      <c r="E14" s="35">
        <v>18</v>
      </c>
      <c r="F14" s="35">
        <v>90</v>
      </c>
      <c r="G14" s="35">
        <v>70</v>
      </c>
      <c r="H14" s="35">
        <v>36</v>
      </c>
      <c r="I14" s="35">
        <v>36</v>
      </c>
      <c r="J14" s="36">
        <v>0</v>
      </c>
      <c r="K14" s="37">
        <v>45.6</v>
      </c>
      <c r="L14" s="37">
        <v>3.06</v>
      </c>
    </row>
    <row r="15" spans="1:12" ht="17.25">
      <c r="A15" s="35">
        <v>3</v>
      </c>
      <c r="B15" s="35">
        <v>34.5</v>
      </c>
      <c r="C15" s="35">
        <v>16.5</v>
      </c>
      <c r="D15" s="35">
        <v>18.5</v>
      </c>
      <c r="E15" s="35">
        <v>17</v>
      </c>
      <c r="F15" s="35">
        <v>96</v>
      </c>
      <c r="G15" s="35">
        <v>53</v>
      </c>
      <c r="H15" s="35">
        <v>39</v>
      </c>
      <c r="I15" s="35">
        <v>39</v>
      </c>
      <c r="J15" s="36">
        <v>0</v>
      </c>
      <c r="K15" s="37">
        <v>42.54</v>
      </c>
      <c r="L15" s="37">
        <v>2.71</v>
      </c>
    </row>
    <row r="16" spans="1:12" ht="17.25">
      <c r="A16" s="35">
        <v>4</v>
      </c>
      <c r="B16" s="35">
        <v>34</v>
      </c>
      <c r="C16" s="35">
        <v>18.5</v>
      </c>
      <c r="D16" s="35">
        <v>20.5</v>
      </c>
      <c r="E16" s="35">
        <v>18.5</v>
      </c>
      <c r="F16" s="35">
        <v>81</v>
      </c>
      <c r="G16" s="35">
        <v>61</v>
      </c>
      <c r="H16" s="35">
        <v>41</v>
      </c>
      <c r="I16" s="35">
        <v>41</v>
      </c>
      <c r="J16" s="36">
        <v>0</v>
      </c>
      <c r="K16" s="38">
        <v>39.83</v>
      </c>
      <c r="L16" s="37">
        <v>4.18</v>
      </c>
    </row>
    <row r="17" spans="1:12" ht="17.25">
      <c r="A17" s="35">
        <v>5</v>
      </c>
      <c r="B17" s="35">
        <v>34.5</v>
      </c>
      <c r="C17" s="35">
        <v>19.5</v>
      </c>
      <c r="D17" s="35">
        <v>21.2</v>
      </c>
      <c r="E17" s="35">
        <v>20.5</v>
      </c>
      <c r="F17" s="35">
        <v>95</v>
      </c>
      <c r="G17" s="35">
        <v>63</v>
      </c>
      <c r="H17" s="35">
        <v>39</v>
      </c>
      <c r="I17" s="35">
        <v>39</v>
      </c>
      <c r="J17" s="36">
        <v>0</v>
      </c>
      <c r="K17" s="37">
        <v>35.65</v>
      </c>
      <c r="L17" s="37">
        <v>4.25</v>
      </c>
    </row>
    <row r="18" spans="1:12" ht="17.25">
      <c r="A18" s="35">
        <v>6</v>
      </c>
      <c r="B18" s="35">
        <v>34.5</v>
      </c>
      <c r="C18" s="35">
        <v>19.5</v>
      </c>
      <c r="D18" s="35">
        <v>21</v>
      </c>
      <c r="E18" s="35">
        <v>19.5</v>
      </c>
      <c r="F18" s="35">
        <v>87</v>
      </c>
      <c r="G18" s="35">
        <v>67</v>
      </c>
      <c r="H18" s="35">
        <v>36</v>
      </c>
      <c r="I18" s="35">
        <v>32</v>
      </c>
      <c r="J18" s="36">
        <v>0</v>
      </c>
      <c r="K18" s="37">
        <v>31.4</v>
      </c>
      <c r="L18" s="37">
        <v>4.87</v>
      </c>
    </row>
    <row r="19" spans="1:12" ht="17.25">
      <c r="A19" s="35">
        <v>7</v>
      </c>
      <c r="B19" s="35">
        <v>34.5</v>
      </c>
      <c r="C19" s="35">
        <v>16.8</v>
      </c>
      <c r="D19" s="35">
        <v>18.5</v>
      </c>
      <c r="E19" s="35">
        <v>16.5</v>
      </c>
      <c r="F19" s="35">
        <v>80</v>
      </c>
      <c r="G19" s="35">
        <v>60</v>
      </c>
      <c r="H19" s="35">
        <v>38</v>
      </c>
      <c r="I19" s="35">
        <v>38</v>
      </c>
      <c r="J19" s="36">
        <v>0</v>
      </c>
      <c r="K19" s="37">
        <v>26.53</v>
      </c>
      <c r="L19" s="37">
        <v>2.76</v>
      </c>
    </row>
    <row r="20" spans="1:12" ht="17.25">
      <c r="A20" s="35">
        <v>8</v>
      </c>
      <c r="B20" s="35">
        <v>34.700000000000003</v>
      </c>
      <c r="C20" s="35">
        <v>18</v>
      </c>
      <c r="D20" s="35">
        <v>20</v>
      </c>
      <c r="E20" s="35">
        <v>19</v>
      </c>
      <c r="F20" s="35">
        <v>91</v>
      </c>
      <c r="G20" s="35">
        <v>62</v>
      </c>
      <c r="H20" s="35">
        <v>36</v>
      </c>
      <c r="I20" s="35">
        <v>37</v>
      </c>
      <c r="J20" s="36">
        <v>0</v>
      </c>
      <c r="K20" s="37">
        <v>23.77</v>
      </c>
      <c r="L20" s="37">
        <v>4.57</v>
      </c>
    </row>
    <row r="21" spans="1:12" ht="17.25">
      <c r="A21" s="35">
        <v>9</v>
      </c>
      <c r="B21" s="35">
        <v>35</v>
      </c>
      <c r="C21" s="35">
        <v>17.5</v>
      </c>
      <c r="D21" s="35">
        <v>20</v>
      </c>
      <c r="E21" s="35">
        <v>19</v>
      </c>
      <c r="F21" s="35">
        <v>91</v>
      </c>
      <c r="G21" s="35">
        <v>67</v>
      </c>
      <c r="H21" s="35">
        <v>29</v>
      </c>
      <c r="I21" s="35">
        <v>29</v>
      </c>
      <c r="J21" s="36">
        <v>0</v>
      </c>
      <c r="K21" s="37">
        <v>19.2</v>
      </c>
      <c r="L21" s="37">
        <v>2.79</v>
      </c>
    </row>
    <row r="22" spans="1:12" ht="17.25">
      <c r="A22" s="35">
        <v>10</v>
      </c>
      <c r="B22" s="35">
        <v>35</v>
      </c>
      <c r="C22" s="35">
        <v>17.5</v>
      </c>
      <c r="D22" s="35">
        <v>20</v>
      </c>
      <c r="E22" s="35">
        <v>18</v>
      </c>
      <c r="F22" s="35">
        <v>81</v>
      </c>
      <c r="G22" s="35">
        <v>61</v>
      </c>
      <c r="H22" s="35">
        <v>32</v>
      </c>
      <c r="I22" s="35">
        <v>28</v>
      </c>
      <c r="J22" s="36">
        <v>0</v>
      </c>
      <c r="K22" s="37">
        <v>16.41</v>
      </c>
      <c r="L22" s="37">
        <v>3.29</v>
      </c>
    </row>
    <row r="23" spans="1:12" ht="17.25">
      <c r="A23" s="35">
        <v>11</v>
      </c>
      <c r="B23" s="35">
        <v>34.5</v>
      </c>
      <c r="C23" s="35">
        <v>17</v>
      </c>
      <c r="D23" s="35">
        <v>19.2</v>
      </c>
      <c r="E23" s="35">
        <v>18</v>
      </c>
      <c r="F23" s="35">
        <v>88</v>
      </c>
      <c r="G23" s="35">
        <v>71</v>
      </c>
      <c r="H23" s="35">
        <v>37</v>
      </c>
      <c r="I23" s="35">
        <v>34</v>
      </c>
      <c r="J23" s="36">
        <v>0</v>
      </c>
      <c r="K23" s="37">
        <v>13.12</v>
      </c>
      <c r="L23" s="37">
        <v>4.08</v>
      </c>
    </row>
    <row r="24" spans="1:12" ht="17.25">
      <c r="A24" s="35">
        <v>12</v>
      </c>
      <c r="B24" s="35">
        <v>35.5</v>
      </c>
      <c r="C24" s="35">
        <v>16.5</v>
      </c>
      <c r="D24" s="35">
        <v>18</v>
      </c>
      <c r="E24" s="35">
        <v>16.5</v>
      </c>
      <c r="F24" s="35">
        <v>86</v>
      </c>
      <c r="G24" s="35">
        <v>60</v>
      </c>
      <c r="H24" s="35">
        <v>29</v>
      </c>
      <c r="I24" s="35">
        <v>29</v>
      </c>
      <c r="J24" s="36">
        <v>0</v>
      </c>
      <c r="K24" s="65" t="s">
        <v>81</v>
      </c>
      <c r="L24" s="37">
        <v>4.88</v>
      </c>
    </row>
    <row r="25" spans="1:12" ht="17.25">
      <c r="A25" s="35">
        <v>13</v>
      </c>
      <c r="B25" s="35">
        <v>35.5</v>
      </c>
      <c r="C25" s="35">
        <v>18</v>
      </c>
      <c r="D25" s="35">
        <v>19</v>
      </c>
      <c r="E25" s="35">
        <v>18.5</v>
      </c>
      <c r="F25" s="35">
        <v>96</v>
      </c>
      <c r="G25" s="35">
        <v>62</v>
      </c>
      <c r="H25" s="35">
        <v>39</v>
      </c>
      <c r="I25" s="35">
        <v>37</v>
      </c>
      <c r="J25" s="36">
        <v>0</v>
      </c>
      <c r="K25" s="37">
        <v>71.45</v>
      </c>
      <c r="L25" s="37">
        <v>3.74</v>
      </c>
    </row>
    <row r="26" spans="1:12" ht="17.25">
      <c r="A26" s="35">
        <v>14</v>
      </c>
      <c r="B26" s="35">
        <v>34.5</v>
      </c>
      <c r="C26" s="35">
        <v>19</v>
      </c>
      <c r="D26" s="35">
        <v>21</v>
      </c>
      <c r="E26" s="35">
        <v>20</v>
      </c>
      <c r="F26" s="35">
        <v>91</v>
      </c>
      <c r="G26" s="35">
        <v>67</v>
      </c>
      <c r="H26" s="35">
        <v>39</v>
      </c>
      <c r="I26" s="35">
        <v>33</v>
      </c>
      <c r="J26" s="36">
        <v>0</v>
      </c>
      <c r="K26" s="37">
        <v>67.709999999999994</v>
      </c>
      <c r="L26" s="37">
        <v>4.4800000000000004</v>
      </c>
    </row>
    <row r="27" spans="1:12" ht="17.25">
      <c r="A27" s="35">
        <v>15</v>
      </c>
      <c r="B27" s="35">
        <v>35</v>
      </c>
      <c r="C27" s="35">
        <v>18</v>
      </c>
      <c r="D27" s="35">
        <v>19</v>
      </c>
      <c r="E27" s="35">
        <v>18</v>
      </c>
      <c r="F27" s="35">
        <v>90</v>
      </c>
      <c r="G27" s="35">
        <v>67</v>
      </c>
      <c r="H27" s="35">
        <v>32</v>
      </c>
      <c r="I27" s="35">
        <v>29</v>
      </c>
      <c r="J27" s="36">
        <v>0</v>
      </c>
      <c r="K27" s="37">
        <v>63.23</v>
      </c>
      <c r="L27" s="37">
        <v>4.09</v>
      </c>
    </row>
    <row r="28" spans="1:12" ht="17.25">
      <c r="A28" s="35">
        <v>16</v>
      </c>
      <c r="B28" s="35">
        <v>35</v>
      </c>
      <c r="C28" s="35">
        <v>18.5</v>
      </c>
      <c r="D28" s="35">
        <v>19</v>
      </c>
      <c r="E28" s="35">
        <v>18</v>
      </c>
      <c r="F28" s="35">
        <v>90</v>
      </c>
      <c r="G28" s="35">
        <v>66</v>
      </c>
      <c r="H28" s="35">
        <v>37</v>
      </c>
      <c r="I28" s="35">
        <v>42</v>
      </c>
      <c r="J28" s="36">
        <v>0</v>
      </c>
      <c r="K28" s="37">
        <v>59.14</v>
      </c>
      <c r="L28" s="37">
        <v>3.56</v>
      </c>
    </row>
    <row r="29" spans="1:12" ht="17.25">
      <c r="A29" s="35">
        <v>17</v>
      </c>
      <c r="B29" s="35">
        <v>34.5</v>
      </c>
      <c r="C29" s="35">
        <v>19</v>
      </c>
      <c r="D29" s="35">
        <v>22.5</v>
      </c>
      <c r="E29" s="35">
        <v>21</v>
      </c>
      <c r="F29" s="35">
        <v>88</v>
      </c>
      <c r="G29" s="35">
        <v>64</v>
      </c>
      <c r="H29" s="35">
        <v>39</v>
      </c>
      <c r="I29" s="35">
        <v>41</v>
      </c>
      <c r="J29" s="36">
        <v>0</v>
      </c>
      <c r="K29" s="37">
        <v>55.58</v>
      </c>
      <c r="L29" s="37">
        <v>4.33</v>
      </c>
    </row>
    <row r="30" spans="1:12" ht="17.25">
      <c r="A30" s="35">
        <v>18</v>
      </c>
      <c r="B30" s="35">
        <v>34</v>
      </c>
      <c r="C30" s="35">
        <v>22</v>
      </c>
      <c r="D30" s="35">
        <v>23.2</v>
      </c>
      <c r="E30" s="35">
        <v>22</v>
      </c>
      <c r="F30" s="35">
        <v>90</v>
      </c>
      <c r="G30" s="35">
        <v>59</v>
      </c>
      <c r="H30" s="35">
        <v>45</v>
      </c>
      <c r="I30" s="35">
        <v>41</v>
      </c>
      <c r="J30" s="36">
        <v>0</v>
      </c>
      <c r="K30" s="37">
        <v>51.25</v>
      </c>
      <c r="L30" s="37">
        <v>5.55</v>
      </c>
    </row>
    <row r="31" spans="1:12" ht="17.25">
      <c r="A31" s="35">
        <v>19</v>
      </c>
      <c r="B31" s="35">
        <v>34</v>
      </c>
      <c r="C31" s="35">
        <v>22</v>
      </c>
      <c r="D31" s="35">
        <v>25.5</v>
      </c>
      <c r="E31" s="35">
        <v>22</v>
      </c>
      <c r="F31" s="35">
        <v>73</v>
      </c>
      <c r="G31" s="35">
        <v>58</v>
      </c>
      <c r="H31" s="35">
        <v>42</v>
      </c>
      <c r="I31" s="35">
        <v>45</v>
      </c>
      <c r="J31" s="36">
        <v>0</v>
      </c>
      <c r="K31" s="37">
        <v>45.7</v>
      </c>
      <c r="L31" s="37">
        <v>3.81</v>
      </c>
    </row>
    <row r="32" spans="1:12" ht="17.25">
      <c r="A32" s="35">
        <v>20</v>
      </c>
      <c r="B32" s="35">
        <v>33.5</v>
      </c>
      <c r="C32" s="35">
        <v>21</v>
      </c>
      <c r="D32" s="35">
        <v>22.5</v>
      </c>
      <c r="E32" s="35">
        <v>21</v>
      </c>
      <c r="F32" s="35">
        <v>88</v>
      </c>
      <c r="G32" s="35">
        <v>64</v>
      </c>
      <c r="H32" s="35">
        <v>42</v>
      </c>
      <c r="I32" s="35">
        <v>42</v>
      </c>
      <c r="J32" s="36">
        <v>0</v>
      </c>
      <c r="K32" s="37">
        <v>41.89</v>
      </c>
      <c r="L32" s="37">
        <v>6.26</v>
      </c>
    </row>
    <row r="33" spans="1:12" ht="17.25">
      <c r="A33" s="35">
        <v>21</v>
      </c>
      <c r="B33" s="35">
        <v>33</v>
      </c>
      <c r="C33" s="35">
        <v>18.5</v>
      </c>
      <c r="D33" s="35">
        <v>20</v>
      </c>
      <c r="E33" s="35">
        <v>19</v>
      </c>
      <c r="F33" s="35">
        <v>91</v>
      </c>
      <c r="G33" s="35">
        <v>74</v>
      </c>
      <c r="H33" s="35">
        <v>30</v>
      </c>
      <c r="I33" s="35">
        <v>26</v>
      </c>
      <c r="J33" s="36">
        <v>0</v>
      </c>
      <c r="K33" s="37">
        <v>35.630000000000003</v>
      </c>
      <c r="L33" s="37">
        <v>3.79</v>
      </c>
    </row>
    <row r="34" spans="1:12" ht="17.25">
      <c r="A34" s="35">
        <v>22</v>
      </c>
      <c r="B34" s="27">
        <v>35</v>
      </c>
      <c r="C34" s="35">
        <v>16</v>
      </c>
      <c r="D34" s="35">
        <v>18</v>
      </c>
      <c r="E34" s="35">
        <v>17</v>
      </c>
      <c r="F34" s="35">
        <v>90</v>
      </c>
      <c r="G34" s="35">
        <v>58</v>
      </c>
      <c r="H34" s="35">
        <v>24</v>
      </c>
      <c r="I34" s="35">
        <v>23</v>
      </c>
      <c r="J34" s="36">
        <v>0</v>
      </c>
      <c r="K34" s="37">
        <v>31.84</v>
      </c>
      <c r="L34" s="37">
        <v>6.14</v>
      </c>
    </row>
    <row r="35" spans="1:12" ht="17.25">
      <c r="A35" s="35">
        <v>23</v>
      </c>
      <c r="B35" s="35">
        <v>34.5</v>
      </c>
      <c r="C35" s="35">
        <v>15</v>
      </c>
      <c r="D35" s="35">
        <v>16.2</v>
      </c>
      <c r="E35" s="35">
        <v>15</v>
      </c>
      <c r="F35" s="35">
        <v>87</v>
      </c>
      <c r="G35" s="35">
        <v>59</v>
      </c>
      <c r="H35" s="35">
        <v>33</v>
      </c>
      <c r="I35" s="35">
        <v>36</v>
      </c>
      <c r="J35" s="36">
        <v>0</v>
      </c>
      <c r="K35" s="37">
        <v>25.7</v>
      </c>
      <c r="L35" s="37">
        <v>2.82</v>
      </c>
    </row>
    <row r="36" spans="1:12" ht="17.25">
      <c r="A36" s="35">
        <v>24</v>
      </c>
      <c r="B36" s="35">
        <v>34.5</v>
      </c>
      <c r="C36" s="35">
        <v>16.5</v>
      </c>
      <c r="D36" s="35">
        <v>20.5</v>
      </c>
      <c r="E36" s="35">
        <v>19</v>
      </c>
      <c r="F36" s="35">
        <v>87</v>
      </c>
      <c r="G36" s="35">
        <v>40</v>
      </c>
      <c r="H36" s="35">
        <v>26</v>
      </c>
      <c r="I36" s="35">
        <v>23</v>
      </c>
      <c r="J36" s="36">
        <v>0</v>
      </c>
      <c r="K36" s="37">
        <v>22.88</v>
      </c>
      <c r="L36" s="37">
        <v>5.9</v>
      </c>
    </row>
    <row r="37" spans="1:12" ht="17.25">
      <c r="A37" s="35">
        <v>25</v>
      </c>
      <c r="B37" s="27">
        <v>35</v>
      </c>
      <c r="C37" s="35">
        <v>15</v>
      </c>
      <c r="D37" s="35">
        <v>18</v>
      </c>
      <c r="E37" s="35">
        <v>16.5</v>
      </c>
      <c r="F37" s="35">
        <v>86</v>
      </c>
      <c r="G37" s="35">
        <v>35</v>
      </c>
      <c r="H37" s="35">
        <v>29</v>
      </c>
      <c r="I37" s="35">
        <v>28</v>
      </c>
      <c r="J37" s="36">
        <v>0</v>
      </c>
      <c r="K37" s="37">
        <v>16.98</v>
      </c>
      <c r="L37" s="37">
        <v>4.57</v>
      </c>
    </row>
    <row r="38" spans="1:12" ht="17.25">
      <c r="A38" s="35">
        <v>26</v>
      </c>
      <c r="B38" s="35">
        <v>35</v>
      </c>
      <c r="C38" s="35">
        <v>16</v>
      </c>
      <c r="D38" s="35">
        <v>17</v>
      </c>
      <c r="E38" s="35">
        <v>16</v>
      </c>
      <c r="F38" s="35">
        <v>90</v>
      </c>
      <c r="G38" s="35">
        <v>59</v>
      </c>
      <c r="H38" s="35">
        <v>32</v>
      </c>
      <c r="I38" s="35">
        <v>33</v>
      </c>
      <c r="J38" s="36">
        <v>0</v>
      </c>
      <c r="K38" s="65" t="s">
        <v>82</v>
      </c>
      <c r="L38" s="37">
        <v>5.63</v>
      </c>
    </row>
    <row r="39" spans="1:12" ht="17.25">
      <c r="A39" s="35">
        <v>27</v>
      </c>
      <c r="B39" s="35">
        <v>35.5</v>
      </c>
      <c r="C39" s="35">
        <v>17</v>
      </c>
      <c r="D39" s="35">
        <v>18.5</v>
      </c>
      <c r="E39" s="35">
        <v>17.5</v>
      </c>
      <c r="F39" s="35">
        <v>90</v>
      </c>
      <c r="G39" s="35">
        <v>68</v>
      </c>
      <c r="H39" s="35">
        <v>24</v>
      </c>
      <c r="I39" s="35">
        <v>28</v>
      </c>
      <c r="J39" s="36">
        <v>0</v>
      </c>
      <c r="K39" s="37">
        <v>76.23</v>
      </c>
      <c r="L39" s="37">
        <v>5.19</v>
      </c>
    </row>
    <row r="40" spans="1:12" ht="17.25">
      <c r="A40" s="35">
        <v>28</v>
      </c>
      <c r="B40" s="35">
        <v>35.5</v>
      </c>
      <c r="C40" s="35">
        <v>18.2</v>
      </c>
      <c r="D40" s="35">
        <v>20</v>
      </c>
      <c r="E40" s="35">
        <v>18</v>
      </c>
      <c r="F40" s="35">
        <v>81</v>
      </c>
      <c r="G40" s="35">
        <v>58</v>
      </c>
      <c r="H40" s="35">
        <v>39</v>
      </c>
      <c r="I40" s="35">
        <v>42</v>
      </c>
      <c r="J40" s="36">
        <v>0</v>
      </c>
      <c r="K40" s="37">
        <v>71.040000000000006</v>
      </c>
      <c r="L40" s="37">
        <v>4.1399999999999997</v>
      </c>
    </row>
    <row r="41" spans="1:12" ht="17.25">
      <c r="A41" s="35">
        <v>29</v>
      </c>
      <c r="B41" s="35"/>
      <c r="C41" s="35"/>
      <c r="D41" s="35"/>
      <c r="E41" s="35"/>
      <c r="F41" s="35"/>
      <c r="G41" s="35"/>
      <c r="H41" s="35"/>
      <c r="I41" s="35"/>
      <c r="J41" s="36"/>
      <c r="K41" s="39"/>
      <c r="L41" s="37"/>
    </row>
    <row r="42" spans="1:12" ht="17.25">
      <c r="A42" s="35">
        <v>30</v>
      </c>
      <c r="B42" s="35"/>
      <c r="C42" s="35"/>
      <c r="D42" s="35"/>
      <c r="E42" s="35"/>
      <c r="F42" s="35"/>
      <c r="G42" s="35"/>
      <c r="H42" s="35"/>
      <c r="I42" s="35"/>
      <c r="J42" s="36"/>
      <c r="K42" s="37"/>
      <c r="L42" s="37"/>
    </row>
    <row r="43" spans="1:12" ht="17.25">
      <c r="A43" s="35">
        <v>31</v>
      </c>
      <c r="B43" s="35"/>
      <c r="C43" s="35"/>
      <c r="D43" s="35"/>
      <c r="E43" s="35"/>
      <c r="F43" s="35"/>
      <c r="G43" s="35"/>
      <c r="H43" s="35"/>
      <c r="I43" s="35"/>
      <c r="J43" s="36"/>
      <c r="K43" s="37"/>
      <c r="L43" s="37"/>
    </row>
    <row r="44" spans="1:12" ht="17.25">
      <c r="A44" s="41" t="s">
        <v>22</v>
      </c>
      <c r="B44" s="35">
        <f>SUM(B13:B43)</f>
        <v>968.2</v>
      </c>
      <c r="C44" s="35">
        <f t="shared" ref="C44:L44" si="0">SUM(C13:C43)</f>
        <v>501.3</v>
      </c>
      <c r="D44" s="35">
        <f t="shared" si="0"/>
        <v>554.29999999999995</v>
      </c>
      <c r="E44" s="35">
        <f t="shared" si="0"/>
        <v>516.5</v>
      </c>
      <c r="F44" s="42">
        <f t="shared" si="0"/>
        <v>2464</v>
      </c>
      <c r="G44" s="42">
        <f t="shared" si="0"/>
        <v>1714</v>
      </c>
      <c r="H44" s="42">
        <f t="shared" si="0"/>
        <v>980</v>
      </c>
      <c r="I44" s="42">
        <f t="shared" si="0"/>
        <v>967</v>
      </c>
      <c r="J44" s="37">
        <f t="shared" si="0"/>
        <v>0</v>
      </c>
      <c r="K44" s="64" t="s">
        <v>24</v>
      </c>
      <c r="L44" s="36">
        <f t="shared" si="0"/>
        <v>120.58</v>
      </c>
    </row>
    <row r="45" spans="1:12" ht="17.25">
      <c r="A45" s="41" t="s">
        <v>23</v>
      </c>
      <c r="B45" s="36">
        <f t="shared" ref="B45:I45" si="1">B44/28</f>
        <v>34.578571428571429</v>
      </c>
      <c r="C45" s="36">
        <f t="shared" si="1"/>
        <v>17.903571428571428</v>
      </c>
      <c r="D45" s="36">
        <f t="shared" si="1"/>
        <v>19.796428571428571</v>
      </c>
      <c r="E45" s="36">
        <f t="shared" si="1"/>
        <v>18.446428571428573</v>
      </c>
      <c r="F45" s="37">
        <f t="shared" si="1"/>
        <v>88</v>
      </c>
      <c r="G45" s="37">
        <f t="shared" si="1"/>
        <v>61.214285714285715</v>
      </c>
      <c r="H45" s="37">
        <f t="shared" si="1"/>
        <v>35</v>
      </c>
      <c r="I45" s="37">
        <f t="shared" si="1"/>
        <v>34.535714285714285</v>
      </c>
      <c r="J45" s="37">
        <f>J44/28</f>
        <v>0</v>
      </c>
      <c r="K45" s="64" t="s">
        <v>24</v>
      </c>
      <c r="L45" s="37">
        <f>L44/28</f>
        <v>4.3064285714285715</v>
      </c>
    </row>
  </sheetData>
  <mergeCells count="11">
    <mergeCell ref="A9:A12"/>
    <mergeCell ref="B9:E9"/>
    <mergeCell ref="F9:I10"/>
    <mergeCell ref="K9:L9"/>
    <mergeCell ref="D10:E10"/>
    <mergeCell ref="K10:K12"/>
    <mergeCell ref="L10:L12"/>
    <mergeCell ref="F11:F12"/>
    <mergeCell ref="G11:G12"/>
    <mergeCell ref="H11:H12"/>
    <mergeCell ref="I11:I12"/>
  </mergeCells>
  <phoneticPr fontId="4" type="noConversion"/>
  <pageMargins left="0.55118110236220474" right="0.35433070866141736" top="0.35433070866141736" bottom="0.19685039370078741" header="0.27559055118110237" footer="0.1574803149606299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topLeftCell="A14" zoomScale="120" zoomScaleNormal="120" workbookViewId="0">
      <selection activeCell="L45" sqref="L45"/>
    </sheetView>
  </sheetViews>
  <sheetFormatPr defaultRowHeight="12.75"/>
  <cols>
    <col min="1" max="1" width="5.85546875" customWidth="1"/>
    <col min="2" max="2" width="7.140625" customWidth="1"/>
    <col min="3" max="3" width="6.85546875" customWidth="1"/>
    <col min="4" max="4" width="7.28515625" customWidth="1"/>
    <col min="5" max="5" width="7.7109375" customWidth="1"/>
    <col min="6" max="6" width="7.5703125" customWidth="1"/>
    <col min="7" max="7" width="7.85546875" customWidth="1"/>
    <col min="8" max="8" width="8" customWidth="1"/>
    <col min="9" max="9" width="8.28515625" customWidth="1"/>
    <col min="11" max="11" width="8.85546875" customWidth="1"/>
    <col min="12" max="12" width="8" customWidth="1"/>
  </cols>
  <sheetData>
    <row r="1" spans="1:12" s="1" customFormat="1" ht="18.95" customHeight="1">
      <c r="B1" s="14"/>
      <c r="I1" s="1" t="s">
        <v>0</v>
      </c>
      <c r="K1" s="16"/>
      <c r="L1" s="16"/>
    </row>
    <row r="2" spans="1:12" s="1" customFormat="1" ht="18.95" customHeight="1">
      <c r="B2" s="14"/>
      <c r="G2" s="1" t="s">
        <v>30</v>
      </c>
      <c r="K2" s="16"/>
      <c r="L2" s="16"/>
    </row>
    <row r="3" spans="1:12" s="1" customFormat="1" ht="18.95" customHeight="1">
      <c r="A3" s="1" t="s">
        <v>1</v>
      </c>
      <c r="B3" s="14"/>
      <c r="K3" s="16"/>
      <c r="L3" s="16"/>
    </row>
    <row r="4" spans="1:12" s="1" customFormat="1" ht="8.25" customHeight="1">
      <c r="B4" s="14"/>
      <c r="K4" s="16"/>
      <c r="L4" s="16"/>
    </row>
    <row r="5" spans="1:12" s="1" customFormat="1" ht="23.1" customHeight="1">
      <c r="A5" s="1" t="s">
        <v>2</v>
      </c>
      <c r="B5" s="14"/>
      <c r="K5" s="16"/>
      <c r="L5" s="16"/>
    </row>
    <row r="6" spans="1:12" s="1" customFormat="1" ht="23.1" customHeight="1">
      <c r="A6" s="1" t="s">
        <v>25</v>
      </c>
      <c r="B6" s="14"/>
    </row>
    <row r="7" spans="1:12" s="1" customFormat="1" ht="23.1" customHeight="1">
      <c r="A7" s="1" t="s">
        <v>29</v>
      </c>
      <c r="B7" s="14"/>
      <c r="K7" s="16"/>
      <c r="L7" s="16"/>
    </row>
    <row r="8" spans="1:12" s="2" customFormat="1" ht="9.75" customHeight="1">
      <c r="B8" s="11"/>
      <c r="K8" s="17"/>
      <c r="L8" s="17"/>
    </row>
    <row r="9" spans="1:12" s="2" customFormat="1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2" s="2" customFormat="1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2" s="2" customFormat="1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2" s="2" customFormat="1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8"/>
      <c r="K12" s="80"/>
      <c r="L12" s="80"/>
    </row>
    <row r="13" spans="1:12" s="2" customFormat="1" ht="18" customHeight="1">
      <c r="A13" s="9">
        <v>1</v>
      </c>
      <c r="B13" s="9">
        <v>36</v>
      </c>
      <c r="C13" s="9">
        <v>19.8</v>
      </c>
      <c r="D13" s="9">
        <v>22.5</v>
      </c>
      <c r="E13" s="9">
        <v>20.5</v>
      </c>
      <c r="F13" s="6">
        <v>82</v>
      </c>
      <c r="G13" s="6">
        <v>65</v>
      </c>
      <c r="H13" s="6">
        <v>33</v>
      </c>
      <c r="I13" s="6">
        <v>29</v>
      </c>
      <c r="J13" s="10">
        <v>0</v>
      </c>
      <c r="K13" s="13">
        <v>66.900000000000006</v>
      </c>
      <c r="L13" s="13">
        <v>3.64</v>
      </c>
    </row>
    <row r="14" spans="1:12" s="2" customFormat="1" ht="18" customHeight="1">
      <c r="A14" s="9">
        <v>2</v>
      </c>
      <c r="B14" s="9">
        <v>37</v>
      </c>
      <c r="C14" s="9">
        <v>21.2</v>
      </c>
      <c r="D14" s="9">
        <v>21</v>
      </c>
      <c r="E14" s="9">
        <v>19.3</v>
      </c>
      <c r="F14" s="9">
        <v>85</v>
      </c>
      <c r="G14" s="9">
        <v>57</v>
      </c>
      <c r="H14" s="9">
        <v>14</v>
      </c>
      <c r="I14" s="9">
        <v>16</v>
      </c>
      <c r="J14" s="10">
        <v>0</v>
      </c>
      <c r="K14" s="13">
        <v>63.26</v>
      </c>
      <c r="L14" s="13">
        <v>5.05</v>
      </c>
    </row>
    <row r="15" spans="1:12" s="2" customFormat="1" ht="18" customHeight="1">
      <c r="A15" s="9">
        <v>3</v>
      </c>
      <c r="B15" s="9">
        <v>36.700000000000003</v>
      </c>
      <c r="C15" s="9">
        <v>18</v>
      </c>
      <c r="D15" s="9">
        <v>18</v>
      </c>
      <c r="E15" s="9">
        <v>16</v>
      </c>
      <c r="F15" s="9">
        <v>80</v>
      </c>
      <c r="G15" s="9">
        <v>50</v>
      </c>
      <c r="H15" s="9">
        <v>17</v>
      </c>
      <c r="I15" s="9">
        <v>17</v>
      </c>
      <c r="J15" s="10">
        <v>0</v>
      </c>
      <c r="K15" s="13">
        <v>58.21</v>
      </c>
      <c r="L15" s="13">
        <v>6.46</v>
      </c>
    </row>
    <row r="16" spans="1:12" s="2" customFormat="1" ht="18" customHeight="1">
      <c r="A16" s="9">
        <v>4</v>
      </c>
      <c r="B16" s="9">
        <v>36.5</v>
      </c>
      <c r="C16" s="9">
        <v>18.5</v>
      </c>
      <c r="D16" s="9">
        <v>18.5</v>
      </c>
      <c r="E16" s="9">
        <v>16.5</v>
      </c>
      <c r="F16" s="9">
        <v>80</v>
      </c>
      <c r="G16" s="9">
        <v>49</v>
      </c>
      <c r="H16" s="9">
        <v>24</v>
      </c>
      <c r="I16" s="9">
        <v>24</v>
      </c>
      <c r="J16" s="10">
        <v>0</v>
      </c>
      <c r="K16" s="20">
        <v>51.75</v>
      </c>
      <c r="L16" s="13">
        <v>5.31</v>
      </c>
    </row>
    <row r="17" spans="1:12" s="2" customFormat="1" ht="18" customHeight="1">
      <c r="A17" s="9">
        <v>5</v>
      </c>
      <c r="B17" s="9">
        <v>36</v>
      </c>
      <c r="C17" s="9">
        <v>19.2</v>
      </c>
      <c r="D17" s="9">
        <v>19</v>
      </c>
      <c r="E17" s="9">
        <v>17</v>
      </c>
      <c r="F17" s="9">
        <v>81</v>
      </c>
      <c r="G17" s="9">
        <v>50</v>
      </c>
      <c r="H17" s="9">
        <v>11</v>
      </c>
      <c r="I17" s="9">
        <v>11</v>
      </c>
      <c r="J17" s="10">
        <v>0</v>
      </c>
      <c r="K17" s="13">
        <v>46.44</v>
      </c>
      <c r="L17" s="13">
        <v>5.79</v>
      </c>
    </row>
    <row r="18" spans="1:12" s="2" customFormat="1" ht="18" customHeight="1">
      <c r="A18" s="9">
        <v>6</v>
      </c>
      <c r="B18" s="9">
        <v>38</v>
      </c>
      <c r="C18" s="9">
        <v>19</v>
      </c>
      <c r="D18" s="9">
        <v>21</v>
      </c>
      <c r="E18" s="9">
        <v>19.5</v>
      </c>
      <c r="F18" s="9">
        <v>87</v>
      </c>
      <c r="G18" s="9">
        <v>55</v>
      </c>
      <c r="H18" s="9">
        <v>34</v>
      </c>
      <c r="I18" s="9">
        <v>24</v>
      </c>
      <c r="J18" s="10">
        <v>0</v>
      </c>
      <c r="K18" s="13">
        <v>40.65</v>
      </c>
      <c r="L18" s="13">
        <v>5.24</v>
      </c>
    </row>
    <row r="19" spans="1:12" s="2" customFormat="1" ht="18" customHeight="1">
      <c r="A19" s="9">
        <v>7</v>
      </c>
      <c r="B19" s="9">
        <v>38</v>
      </c>
      <c r="C19" s="9">
        <v>20</v>
      </c>
      <c r="D19" s="9">
        <v>21</v>
      </c>
      <c r="E19" s="9">
        <v>19.5</v>
      </c>
      <c r="F19" s="9">
        <v>87</v>
      </c>
      <c r="G19" s="9">
        <v>75</v>
      </c>
      <c r="H19" s="9">
        <v>31</v>
      </c>
      <c r="I19" s="9">
        <v>27</v>
      </c>
      <c r="J19" s="10">
        <v>0</v>
      </c>
      <c r="K19" s="13">
        <v>35.409999999999997</v>
      </c>
      <c r="L19" s="13">
        <v>4.91</v>
      </c>
    </row>
    <row r="20" spans="1:12" s="2" customFormat="1" ht="18" customHeight="1">
      <c r="A20" s="9">
        <v>8</v>
      </c>
      <c r="B20" s="9">
        <v>38</v>
      </c>
      <c r="C20" s="9">
        <v>21</v>
      </c>
      <c r="D20" s="9">
        <v>23</v>
      </c>
      <c r="E20" s="9">
        <v>21</v>
      </c>
      <c r="F20" s="9">
        <v>83</v>
      </c>
      <c r="G20" s="9">
        <v>57</v>
      </c>
      <c r="H20" s="9">
        <v>28</v>
      </c>
      <c r="I20" s="9">
        <v>24</v>
      </c>
      <c r="J20" s="10">
        <v>0</v>
      </c>
      <c r="K20" s="13">
        <v>30.5</v>
      </c>
      <c r="L20" s="13">
        <v>5.41</v>
      </c>
    </row>
    <row r="21" spans="1:12" s="2" customFormat="1" ht="18" customHeight="1">
      <c r="A21" s="9">
        <v>9</v>
      </c>
      <c r="B21" s="9">
        <v>36.799999999999997</v>
      </c>
      <c r="C21" s="9">
        <v>23.8</v>
      </c>
      <c r="D21" s="9">
        <v>25.5</v>
      </c>
      <c r="E21" s="9">
        <v>23</v>
      </c>
      <c r="F21" s="9">
        <v>81</v>
      </c>
      <c r="G21" s="9">
        <v>51</v>
      </c>
      <c r="H21" s="9">
        <v>38</v>
      </c>
      <c r="I21" s="9">
        <v>40</v>
      </c>
      <c r="J21" s="10">
        <v>0</v>
      </c>
      <c r="K21" s="13">
        <v>25.09</v>
      </c>
      <c r="L21" s="13">
        <v>2.21</v>
      </c>
    </row>
    <row r="22" spans="1:12" s="2" customFormat="1" ht="18" customHeight="1">
      <c r="A22" s="9">
        <v>10</v>
      </c>
      <c r="B22" s="9">
        <v>33</v>
      </c>
      <c r="C22" s="9">
        <v>20.399999999999999</v>
      </c>
      <c r="D22" s="9">
        <v>25</v>
      </c>
      <c r="E22" s="9">
        <v>21.8</v>
      </c>
      <c r="F22" s="9">
        <v>74</v>
      </c>
      <c r="G22" s="9">
        <v>52</v>
      </c>
      <c r="H22" s="9">
        <v>44</v>
      </c>
      <c r="I22" s="9">
        <v>43</v>
      </c>
      <c r="J22" s="10">
        <v>0</v>
      </c>
      <c r="K22" s="13">
        <v>22.88</v>
      </c>
      <c r="L22" s="13">
        <v>7.44</v>
      </c>
    </row>
    <row r="23" spans="1:12" s="2" customFormat="1" ht="18" customHeight="1">
      <c r="A23" s="9">
        <v>11</v>
      </c>
      <c r="B23" s="9">
        <v>32.5</v>
      </c>
      <c r="C23" s="9">
        <v>20.5</v>
      </c>
      <c r="D23" s="9">
        <v>22</v>
      </c>
      <c r="E23" s="9">
        <v>18</v>
      </c>
      <c r="F23" s="9">
        <v>66</v>
      </c>
      <c r="G23" s="9">
        <v>60</v>
      </c>
      <c r="H23" s="9">
        <v>39</v>
      </c>
      <c r="I23" s="9">
        <v>39</v>
      </c>
      <c r="J23" s="10">
        <v>0</v>
      </c>
      <c r="K23" s="13">
        <v>15.44</v>
      </c>
      <c r="L23" s="13">
        <v>5.12</v>
      </c>
    </row>
    <row r="24" spans="1:12" s="2" customFormat="1" ht="18" customHeight="1">
      <c r="A24" s="9">
        <v>12</v>
      </c>
      <c r="B24" s="9">
        <v>35</v>
      </c>
      <c r="C24" s="9">
        <v>19.5</v>
      </c>
      <c r="D24" s="9">
        <v>21.5</v>
      </c>
      <c r="E24" s="9">
        <v>19.5</v>
      </c>
      <c r="F24" s="9">
        <v>82</v>
      </c>
      <c r="G24" s="9">
        <v>50</v>
      </c>
      <c r="H24" s="9">
        <v>34</v>
      </c>
      <c r="I24" s="9">
        <v>34</v>
      </c>
      <c r="J24" s="10">
        <v>0</v>
      </c>
      <c r="K24" s="13">
        <v>10.32</v>
      </c>
      <c r="L24" s="13">
        <v>3.87</v>
      </c>
    </row>
    <row r="25" spans="1:12" s="2" customFormat="1" ht="18" customHeight="1">
      <c r="A25" s="9">
        <v>13</v>
      </c>
      <c r="B25" s="9">
        <v>37</v>
      </c>
      <c r="C25" s="9">
        <v>21</v>
      </c>
      <c r="D25" s="9">
        <v>22</v>
      </c>
      <c r="E25" s="9">
        <v>20</v>
      </c>
      <c r="F25" s="9">
        <v>82</v>
      </c>
      <c r="G25" s="9">
        <v>53</v>
      </c>
      <c r="H25" s="9">
        <v>23</v>
      </c>
      <c r="I25" s="9">
        <v>30</v>
      </c>
      <c r="J25" s="10">
        <v>0</v>
      </c>
      <c r="K25" s="18">
        <v>6.45</v>
      </c>
      <c r="L25" s="13">
        <v>3.22</v>
      </c>
    </row>
    <row r="26" spans="1:12" s="2" customFormat="1" ht="18" customHeight="1">
      <c r="A26" s="9">
        <v>14</v>
      </c>
      <c r="B26" s="9">
        <v>37</v>
      </c>
      <c r="C26" s="9">
        <v>21</v>
      </c>
      <c r="D26" s="9">
        <v>23.5</v>
      </c>
      <c r="E26" s="9">
        <v>21</v>
      </c>
      <c r="F26" s="9">
        <v>80</v>
      </c>
      <c r="G26" s="9">
        <v>56</v>
      </c>
      <c r="H26" s="9">
        <v>35</v>
      </c>
      <c r="I26" s="9">
        <v>35</v>
      </c>
      <c r="J26" s="10">
        <v>0</v>
      </c>
      <c r="K26" s="19" t="s">
        <v>32</v>
      </c>
      <c r="L26" s="13">
        <v>7.09</v>
      </c>
    </row>
    <row r="27" spans="1:12" s="2" customFormat="1" ht="18" customHeight="1">
      <c r="A27" s="9">
        <v>15</v>
      </c>
      <c r="B27" s="9">
        <v>36.5</v>
      </c>
      <c r="C27" s="9">
        <v>21.8</v>
      </c>
      <c r="D27" s="9">
        <v>24</v>
      </c>
      <c r="E27" s="9">
        <v>21.5</v>
      </c>
      <c r="F27" s="9">
        <v>80</v>
      </c>
      <c r="G27" s="9">
        <v>58</v>
      </c>
      <c r="H27" s="9">
        <v>38</v>
      </c>
      <c r="I27" s="9">
        <v>34</v>
      </c>
      <c r="J27" s="10">
        <v>0</v>
      </c>
      <c r="K27" s="13">
        <v>72.12</v>
      </c>
      <c r="L27" s="13">
        <v>4</v>
      </c>
    </row>
    <row r="28" spans="1:12" s="2" customFormat="1" ht="18" customHeight="1">
      <c r="A28" s="9">
        <v>16</v>
      </c>
      <c r="B28" s="9">
        <v>37.5</v>
      </c>
      <c r="C28" s="9">
        <v>20.5</v>
      </c>
      <c r="D28" s="9">
        <v>24</v>
      </c>
      <c r="E28" s="9">
        <v>20</v>
      </c>
      <c r="F28" s="9">
        <v>68</v>
      </c>
      <c r="G28" s="9">
        <v>63</v>
      </c>
      <c r="H28" s="9">
        <v>35</v>
      </c>
      <c r="I28" s="9">
        <v>35</v>
      </c>
      <c r="J28" s="10">
        <v>0</v>
      </c>
      <c r="K28" s="13">
        <v>68.12</v>
      </c>
      <c r="L28" s="13">
        <v>3.04</v>
      </c>
    </row>
    <row r="29" spans="1:12" s="2" customFormat="1" ht="18" customHeight="1">
      <c r="A29" s="9">
        <v>17</v>
      </c>
      <c r="B29" s="9">
        <v>37.5</v>
      </c>
      <c r="C29" s="9">
        <v>24</v>
      </c>
      <c r="D29" s="9">
        <v>24.5</v>
      </c>
      <c r="E29" s="9">
        <v>21.5</v>
      </c>
      <c r="F29" s="9">
        <v>75</v>
      </c>
      <c r="G29" s="9">
        <v>51</v>
      </c>
      <c r="H29" s="9">
        <v>38</v>
      </c>
      <c r="I29" s="9">
        <v>40</v>
      </c>
      <c r="J29" s="10">
        <v>0</v>
      </c>
      <c r="K29" s="13">
        <v>65.08</v>
      </c>
      <c r="L29" s="13">
        <v>4.91</v>
      </c>
    </row>
    <row r="30" spans="1:12" s="2" customFormat="1" ht="18" customHeight="1">
      <c r="A30" s="9">
        <v>18</v>
      </c>
      <c r="B30" s="9">
        <v>36</v>
      </c>
      <c r="C30" s="9">
        <v>24.2</v>
      </c>
      <c r="D30" s="9">
        <v>26</v>
      </c>
      <c r="E30" s="9">
        <v>23</v>
      </c>
      <c r="F30" s="9">
        <v>76</v>
      </c>
      <c r="G30" s="9">
        <v>54</v>
      </c>
      <c r="H30" s="9">
        <v>40</v>
      </c>
      <c r="I30" s="9">
        <v>40</v>
      </c>
      <c r="J30" s="10">
        <v>0</v>
      </c>
      <c r="K30" s="13">
        <v>60.17</v>
      </c>
      <c r="L30" s="13">
        <v>3.55</v>
      </c>
    </row>
    <row r="31" spans="1:12" s="2" customFormat="1" ht="18" customHeight="1">
      <c r="A31" s="9">
        <v>19</v>
      </c>
      <c r="B31" s="9">
        <v>35</v>
      </c>
      <c r="C31" s="9">
        <v>21.8</v>
      </c>
      <c r="D31" s="9">
        <v>23</v>
      </c>
      <c r="E31" s="9">
        <v>21.5</v>
      </c>
      <c r="F31" s="9">
        <v>88</v>
      </c>
      <c r="G31" s="9">
        <v>65</v>
      </c>
      <c r="H31" s="9">
        <v>39</v>
      </c>
      <c r="I31" s="9">
        <v>39</v>
      </c>
      <c r="J31" s="10">
        <v>0</v>
      </c>
      <c r="K31" s="13">
        <v>56.62</v>
      </c>
      <c r="L31" s="13">
        <v>3.54</v>
      </c>
    </row>
    <row r="32" spans="1:12" s="2" customFormat="1" ht="18" customHeight="1">
      <c r="A32" s="9">
        <v>20</v>
      </c>
      <c r="B32" s="9">
        <v>36</v>
      </c>
      <c r="C32" s="9">
        <v>23</v>
      </c>
      <c r="D32" s="9">
        <v>24</v>
      </c>
      <c r="E32" s="9">
        <v>22.5</v>
      </c>
      <c r="F32" s="9">
        <v>88</v>
      </c>
      <c r="G32" s="9">
        <v>62</v>
      </c>
      <c r="H32" s="9">
        <v>40</v>
      </c>
      <c r="I32" s="9">
        <v>36</v>
      </c>
      <c r="J32" s="10">
        <v>0</v>
      </c>
      <c r="K32" s="13">
        <v>53.08</v>
      </c>
      <c r="L32" s="13">
        <v>3.39</v>
      </c>
    </row>
    <row r="33" spans="1:12" s="2" customFormat="1" ht="18" customHeight="1">
      <c r="A33" s="9">
        <v>21</v>
      </c>
      <c r="B33" s="9">
        <v>35</v>
      </c>
      <c r="C33" s="9">
        <v>24</v>
      </c>
      <c r="D33" s="9">
        <v>26</v>
      </c>
      <c r="E33" s="9">
        <v>21.5</v>
      </c>
      <c r="F33" s="9">
        <v>66</v>
      </c>
      <c r="G33" s="9">
        <v>61</v>
      </c>
      <c r="H33" s="9">
        <v>34</v>
      </c>
      <c r="I33" s="9">
        <v>37</v>
      </c>
      <c r="J33" s="10">
        <v>0</v>
      </c>
      <c r="K33" s="13">
        <v>49.69</v>
      </c>
      <c r="L33" s="13">
        <v>4.58</v>
      </c>
    </row>
    <row r="34" spans="1:12" s="2" customFormat="1" ht="18" customHeight="1">
      <c r="A34" s="9">
        <v>22</v>
      </c>
      <c r="B34" s="11">
        <v>36.5</v>
      </c>
      <c r="C34" s="9">
        <v>22.7</v>
      </c>
      <c r="D34" s="9">
        <v>28.5</v>
      </c>
      <c r="E34" s="9">
        <v>24.5</v>
      </c>
      <c r="F34" s="9">
        <v>70</v>
      </c>
      <c r="G34" s="9">
        <v>60</v>
      </c>
      <c r="H34" s="9">
        <v>41</v>
      </c>
      <c r="I34" s="9">
        <v>40</v>
      </c>
      <c r="J34" s="10">
        <v>0</v>
      </c>
      <c r="K34" s="13">
        <v>45.11</v>
      </c>
      <c r="L34" s="13">
        <v>6.03</v>
      </c>
    </row>
    <row r="35" spans="1:12" s="2" customFormat="1" ht="18" customHeight="1">
      <c r="A35" s="9">
        <v>23</v>
      </c>
      <c r="B35" s="9">
        <v>38</v>
      </c>
      <c r="C35" s="9">
        <v>23.5</v>
      </c>
      <c r="D35" s="9">
        <v>26</v>
      </c>
      <c r="E35" s="9">
        <v>23.5</v>
      </c>
      <c r="F35" s="9">
        <v>81</v>
      </c>
      <c r="G35" s="9">
        <v>55</v>
      </c>
      <c r="H35" s="9">
        <v>32</v>
      </c>
      <c r="I35" s="9">
        <v>28</v>
      </c>
      <c r="J35" s="10">
        <v>0</v>
      </c>
      <c r="K35" s="13">
        <v>39.08</v>
      </c>
      <c r="L35" s="13">
        <v>7.42</v>
      </c>
    </row>
    <row r="36" spans="1:12" s="2" customFormat="1" ht="18" customHeight="1">
      <c r="A36" s="9">
        <v>24</v>
      </c>
      <c r="B36" s="9">
        <v>38.5</v>
      </c>
      <c r="C36" s="9">
        <v>20.5</v>
      </c>
      <c r="D36" s="9">
        <v>23</v>
      </c>
      <c r="E36" s="9">
        <v>21</v>
      </c>
      <c r="F36" s="9">
        <v>83</v>
      </c>
      <c r="G36" s="9">
        <v>39</v>
      </c>
      <c r="H36" s="9">
        <v>27</v>
      </c>
      <c r="I36" s="9">
        <v>27</v>
      </c>
      <c r="J36" s="10">
        <v>0</v>
      </c>
      <c r="K36" s="13">
        <v>31.66</v>
      </c>
      <c r="L36" s="13">
        <v>5.54</v>
      </c>
    </row>
    <row r="37" spans="1:12" s="2" customFormat="1" ht="18" customHeight="1">
      <c r="A37" s="9">
        <v>25</v>
      </c>
      <c r="B37" s="11">
        <v>37.5</v>
      </c>
      <c r="C37" s="9">
        <v>20</v>
      </c>
      <c r="D37" s="9">
        <v>22</v>
      </c>
      <c r="E37" s="9">
        <v>19</v>
      </c>
      <c r="F37" s="9">
        <v>74</v>
      </c>
      <c r="G37" s="9">
        <v>51</v>
      </c>
      <c r="H37" s="9">
        <v>30</v>
      </c>
      <c r="I37" s="9">
        <v>28</v>
      </c>
      <c r="J37" s="10">
        <v>0</v>
      </c>
      <c r="K37" s="13">
        <v>26.12</v>
      </c>
      <c r="L37" s="13">
        <v>2.94</v>
      </c>
    </row>
    <row r="38" spans="1:12" s="2" customFormat="1" ht="18" customHeight="1">
      <c r="A38" s="9">
        <v>26</v>
      </c>
      <c r="B38" s="9">
        <v>38</v>
      </c>
      <c r="C38" s="9">
        <v>22.2</v>
      </c>
      <c r="D38" s="9">
        <v>25.5</v>
      </c>
      <c r="E38" s="9">
        <v>22</v>
      </c>
      <c r="F38" s="9">
        <v>73</v>
      </c>
      <c r="G38" s="9">
        <v>50</v>
      </c>
      <c r="H38" s="9">
        <v>40</v>
      </c>
      <c r="I38" s="9">
        <v>40</v>
      </c>
      <c r="J38" s="10">
        <v>0</v>
      </c>
      <c r="K38" s="13">
        <v>23.18</v>
      </c>
      <c r="L38" s="13">
        <v>5.95</v>
      </c>
    </row>
    <row r="39" spans="1:12" s="2" customFormat="1" ht="18" customHeight="1">
      <c r="A39" s="9">
        <v>27</v>
      </c>
      <c r="B39" s="9">
        <v>38.200000000000003</v>
      </c>
      <c r="C39" s="9">
        <v>21.5</v>
      </c>
      <c r="D39" s="9">
        <v>23</v>
      </c>
      <c r="E39" s="9">
        <v>20.5</v>
      </c>
      <c r="F39" s="9">
        <v>79</v>
      </c>
      <c r="G39" s="9">
        <v>57</v>
      </c>
      <c r="H39" s="9">
        <v>43</v>
      </c>
      <c r="I39" s="9">
        <v>43</v>
      </c>
      <c r="J39" s="10">
        <v>0</v>
      </c>
      <c r="K39" s="13">
        <v>17.23</v>
      </c>
      <c r="L39" s="13">
        <v>5.52</v>
      </c>
    </row>
    <row r="40" spans="1:12" s="2" customFormat="1" ht="18" customHeight="1">
      <c r="A40" s="9">
        <v>28</v>
      </c>
      <c r="B40" s="9">
        <v>33</v>
      </c>
      <c r="C40" s="9">
        <v>22</v>
      </c>
      <c r="D40" s="9">
        <v>23</v>
      </c>
      <c r="E40" s="9">
        <v>21.5</v>
      </c>
      <c r="F40" s="9">
        <v>88</v>
      </c>
      <c r="G40" s="9">
        <v>67</v>
      </c>
      <c r="H40" s="9">
        <v>51</v>
      </c>
      <c r="I40" s="9">
        <v>44</v>
      </c>
      <c r="J40" s="10">
        <v>0</v>
      </c>
      <c r="K40" s="13">
        <v>11.71</v>
      </c>
      <c r="L40" s="13">
        <v>2.59</v>
      </c>
    </row>
    <row r="41" spans="1:12" s="2" customFormat="1" ht="18" customHeight="1">
      <c r="A41" s="9">
        <v>29</v>
      </c>
      <c r="B41" s="9">
        <v>35.5</v>
      </c>
      <c r="C41" s="9">
        <v>22.8</v>
      </c>
      <c r="D41" s="9">
        <v>25</v>
      </c>
      <c r="E41" s="9">
        <v>21.5</v>
      </c>
      <c r="F41" s="9">
        <v>73</v>
      </c>
      <c r="G41" s="9">
        <v>49</v>
      </c>
      <c r="H41" s="9">
        <v>39</v>
      </c>
      <c r="I41" s="9">
        <v>34</v>
      </c>
      <c r="J41" s="10">
        <v>0</v>
      </c>
      <c r="K41" s="13">
        <v>9.1199999999999992</v>
      </c>
      <c r="L41" s="13">
        <v>4.1900000000000004</v>
      </c>
    </row>
    <row r="42" spans="1:12" s="2" customFormat="1" ht="18" customHeight="1">
      <c r="A42" s="9">
        <v>30</v>
      </c>
      <c r="B42" s="9">
        <v>35.5</v>
      </c>
      <c r="C42" s="9">
        <v>20</v>
      </c>
      <c r="D42" s="9">
        <v>22</v>
      </c>
      <c r="E42" s="9">
        <v>20</v>
      </c>
      <c r="F42" s="9">
        <v>82</v>
      </c>
      <c r="G42" s="9">
        <v>80</v>
      </c>
      <c r="H42" s="9">
        <v>40</v>
      </c>
      <c r="I42" s="9">
        <v>38</v>
      </c>
      <c r="J42" s="10">
        <v>0</v>
      </c>
      <c r="K42" s="13">
        <v>4.93</v>
      </c>
      <c r="L42" s="13">
        <v>2.81</v>
      </c>
    </row>
    <row r="43" spans="1:12" s="2" customFormat="1" ht="18" customHeight="1">
      <c r="A43" s="9">
        <v>31</v>
      </c>
      <c r="B43" s="9">
        <v>37</v>
      </c>
      <c r="C43" s="9">
        <v>22</v>
      </c>
      <c r="D43" s="9">
        <v>26</v>
      </c>
      <c r="E43" s="9">
        <v>23</v>
      </c>
      <c r="F43" s="9">
        <v>76</v>
      </c>
      <c r="G43" s="9">
        <v>61</v>
      </c>
      <c r="H43" s="9">
        <v>40</v>
      </c>
      <c r="I43" s="9">
        <v>41</v>
      </c>
      <c r="J43" s="10">
        <v>0</v>
      </c>
      <c r="K43" s="19" t="s">
        <v>31</v>
      </c>
      <c r="L43" s="13">
        <v>5.71</v>
      </c>
    </row>
    <row r="44" spans="1:12" s="2" customFormat="1" ht="18" customHeight="1">
      <c r="A44" s="12" t="s">
        <v>22</v>
      </c>
      <c r="B44" s="9">
        <f>SUM(B13:B43)</f>
        <v>1128.7</v>
      </c>
      <c r="C44" s="9">
        <f t="shared" ref="C44:L44" si="0">SUM(C13:C43)</f>
        <v>659.4</v>
      </c>
      <c r="D44" s="9">
        <f t="shared" si="0"/>
        <v>719</v>
      </c>
      <c r="E44" s="9">
        <f t="shared" si="0"/>
        <v>640.6</v>
      </c>
      <c r="F44" s="15">
        <f t="shared" si="0"/>
        <v>2450</v>
      </c>
      <c r="G44" s="15">
        <f t="shared" si="0"/>
        <v>1763</v>
      </c>
      <c r="H44" s="15">
        <f t="shared" si="0"/>
        <v>1052</v>
      </c>
      <c r="I44" s="15">
        <f t="shared" si="0"/>
        <v>1017</v>
      </c>
      <c r="J44" s="13">
        <f t="shared" si="0"/>
        <v>0</v>
      </c>
      <c r="K44" s="13" t="s">
        <v>24</v>
      </c>
      <c r="L44" s="10">
        <f t="shared" si="0"/>
        <v>146.47</v>
      </c>
    </row>
    <row r="45" spans="1:12" s="2" customFormat="1" ht="18" customHeight="1">
      <c r="A45" s="12" t="s">
        <v>23</v>
      </c>
      <c r="B45" s="10">
        <f t="shared" ref="B45:I45" si="1">B44/31</f>
        <v>36.409677419354843</v>
      </c>
      <c r="C45" s="10">
        <f t="shared" si="1"/>
        <v>21.270967741935483</v>
      </c>
      <c r="D45" s="10">
        <f t="shared" si="1"/>
        <v>23.193548387096776</v>
      </c>
      <c r="E45" s="10">
        <f t="shared" si="1"/>
        <v>20.664516129032258</v>
      </c>
      <c r="F45" s="13">
        <f t="shared" si="1"/>
        <v>79.032258064516128</v>
      </c>
      <c r="G45" s="13">
        <f t="shared" si="1"/>
        <v>56.87096774193548</v>
      </c>
      <c r="H45" s="13">
        <f t="shared" si="1"/>
        <v>33.935483870967744</v>
      </c>
      <c r="I45" s="13">
        <f t="shared" si="1"/>
        <v>32.806451612903224</v>
      </c>
      <c r="J45" s="13">
        <f>J44/5</f>
        <v>0</v>
      </c>
      <c r="K45" s="13" t="s">
        <v>24</v>
      </c>
      <c r="L45" s="13">
        <f>L44/31</f>
        <v>4.7248387096774191</v>
      </c>
    </row>
    <row r="46" spans="1:12" s="2" customFormat="1" ht="18" customHeight="1">
      <c r="B46" s="11"/>
      <c r="K46" s="17"/>
      <c r="L46" s="17"/>
    </row>
    <row r="47" spans="1:12" s="2" customFormat="1" ht="18" customHeight="1">
      <c r="B47" s="11"/>
      <c r="K47" s="17"/>
      <c r="L47" s="17"/>
    </row>
    <row r="48" spans="1:12" s="2" customFormat="1" ht="18" customHeight="1">
      <c r="B48" s="11"/>
      <c r="K48" s="17"/>
      <c r="L48" s="17"/>
    </row>
  </sheetData>
  <mergeCells count="11"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  <mergeCell ref="H11:H12"/>
  </mergeCells>
  <phoneticPr fontId="4" type="noConversion"/>
  <pageMargins left="0.56000000000000005" right="0.57999999999999996" top="0.4" bottom="0.32" header="0.32" footer="0.2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topLeftCell="A28" zoomScale="110" zoomScaleNormal="110" workbookViewId="0">
      <selection activeCell="J45" sqref="J45"/>
    </sheetView>
  </sheetViews>
  <sheetFormatPr defaultRowHeight="22.5" customHeight="1"/>
  <cols>
    <col min="1" max="1" width="5" customWidth="1"/>
    <col min="2" max="2" width="6.140625" customWidth="1"/>
    <col min="3" max="3" width="6.42578125" customWidth="1"/>
    <col min="4" max="4" width="7.140625" customWidth="1"/>
    <col min="5" max="5" width="7.5703125" customWidth="1"/>
    <col min="6" max="6" width="7.85546875" customWidth="1"/>
    <col min="7" max="7" width="7.7109375" customWidth="1"/>
    <col min="8" max="8" width="7.5703125" customWidth="1"/>
    <col min="9" max="9" width="8" customWidth="1"/>
  </cols>
  <sheetData>
    <row r="1" spans="1:12" ht="22.5" customHeight="1">
      <c r="A1" s="1"/>
      <c r="B1" s="14"/>
      <c r="C1" s="1"/>
      <c r="D1" s="1"/>
      <c r="E1" s="1"/>
      <c r="F1" s="1"/>
      <c r="G1" s="1"/>
      <c r="H1" s="1"/>
      <c r="I1" s="1" t="s">
        <v>0</v>
      </c>
      <c r="J1" s="1"/>
      <c r="K1" s="16"/>
      <c r="L1" s="16"/>
    </row>
    <row r="2" spans="1:12" ht="22.5" customHeight="1">
      <c r="A2" s="1"/>
      <c r="B2" s="14"/>
      <c r="C2" s="1"/>
      <c r="D2" s="1"/>
      <c r="E2" s="1"/>
      <c r="F2" s="1"/>
      <c r="G2" s="1" t="s">
        <v>33</v>
      </c>
      <c r="H2" s="1"/>
      <c r="I2" s="1"/>
      <c r="J2" s="1"/>
      <c r="K2" s="16"/>
      <c r="L2" s="16"/>
    </row>
    <row r="3" spans="1:12" ht="22.5" customHeight="1">
      <c r="A3" s="1" t="s">
        <v>1</v>
      </c>
      <c r="B3" s="14"/>
      <c r="C3" s="1"/>
      <c r="D3" s="1"/>
      <c r="E3" s="1"/>
      <c r="F3" s="1"/>
      <c r="G3" s="1"/>
      <c r="H3" s="1"/>
      <c r="I3" s="1"/>
      <c r="J3" s="1"/>
      <c r="K3" s="16"/>
      <c r="L3" s="16"/>
    </row>
    <row r="4" spans="1:12" ht="8.2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6"/>
      <c r="L4" s="16"/>
    </row>
    <row r="5" spans="1:12" ht="22.5" customHeight="1">
      <c r="A5" s="1" t="s">
        <v>2</v>
      </c>
      <c r="B5" s="14"/>
      <c r="C5" s="1"/>
      <c r="D5" s="1"/>
      <c r="E5" s="1"/>
      <c r="F5" s="1"/>
      <c r="G5" s="1"/>
      <c r="H5" s="1"/>
      <c r="I5" s="1"/>
      <c r="J5" s="1"/>
      <c r="K5" s="16"/>
      <c r="L5" s="16"/>
    </row>
    <row r="6" spans="1:12" ht="22.5" customHeight="1">
      <c r="A6" s="1" t="s">
        <v>25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>
      <c r="A7" s="1" t="s">
        <v>34</v>
      </c>
      <c r="B7" s="14"/>
      <c r="C7" s="1"/>
      <c r="D7" s="1"/>
      <c r="E7" s="1"/>
      <c r="F7" s="1"/>
      <c r="G7" s="1"/>
      <c r="H7" s="1"/>
      <c r="I7" s="1"/>
      <c r="J7" s="1"/>
      <c r="K7" s="16"/>
      <c r="L7" s="16"/>
    </row>
    <row r="8" spans="1:12" ht="8.25" customHeight="1">
      <c r="A8" s="2"/>
      <c r="B8" s="11"/>
      <c r="C8" s="2"/>
      <c r="D8" s="2"/>
      <c r="E8" s="2"/>
      <c r="F8" s="2"/>
      <c r="G8" s="2"/>
      <c r="H8" s="2"/>
      <c r="I8" s="2"/>
      <c r="J8" s="2"/>
      <c r="K8" s="17"/>
      <c r="L8" s="17"/>
    </row>
    <row r="9" spans="1:12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2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2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2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8"/>
      <c r="K12" s="80"/>
      <c r="L12" s="80"/>
    </row>
    <row r="13" spans="1:12" ht="18" customHeight="1">
      <c r="A13" s="9">
        <v>1</v>
      </c>
      <c r="B13" s="9">
        <v>38.200000000000003</v>
      </c>
      <c r="C13" s="9">
        <v>21.5</v>
      </c>
      <c r="D13" s="9">
        <v>24</v>
      </c>
      <c r="E13" s="9">
        <v>21.5</v>
      </c>
      <c r="F13" s="6">
        <v>80</v>
      </c>
      <c r="G13" s="6">
        <v>54</v>
      </c>
      <c r="H13" s="6">
        <v>35</v>
      </c>
      <c r="I13" s="6">
        <v>31</v>
      </c>
      <c r="J13" s="10">
        <v>0</v>
      </c>
      <c r="K13" s="13">
        <v>64.44</v>
      </c>
      <c r="L13" s="13">
        <v>5.95</v>
      </c>
    </row>
    <row r="14" spans="1:12" ht="18" customHeight="1">
      <c r="A14" s="9">
        <v>2</v>
      </c>
      <c r="B14" s="9">
        <v>39.5</v>
      </c>
      <c r="C14" s="9">
        <v>23</v>
      </c>
      <c r="D14" s="9">
        <v>28</v>
      </c>
      <c r="E14" s="9">
        <v>23.5</v>
      </c>
      <c r="F14" s="9">
        <v>67</v>
      </c>
      <c r="G14" s="9">
        <v>49</v>
      </c>
      <c r="H14" s="9">
        <v>36</v>
      </c>
      <c r="I14" s="9">
        <v>36</v>
      </c>
      <c r="J14" s="10">
        <v>0</v>
      </c>
      <c r="K14" s="13">
        <v>58.49</v>
      </c>
      <c r="L14" s="13">
        <v>6.3</v>
      </c>
    </row>
    <row r="15" spans="1:12" ht="18" customHeight="1">
      <c r="A15" s="9">
        <v>3</v>
      </c>
      <c r="B15" s="9">
        <v>40.5</v>
      </c>
      <c r="C15" s="9">
        <v>24.3</v>
      </c>
      <c r="D15" s="9">
        <v>29</v>
      </c>
      <c r="E15" s="9">
        <v>24.5</v>
      </c>
      <c r="F15" s="9">
        <v>68</v>
      </c>
      <c r="G15" s="9">
        <v>51</v>
      </c>
      <c r="H15" s="9">
        <v>33</v>
      </c>
      <c r="I15" s="9">
        <v>26</v>
      </c>
      <c r="J15" s="10">
        <v>0</v>
      </c>
      <c r="K15" s="13">
        <v>52.19</v>
      </c>
      <c r="L15" s="13">
        <v>7.93</v>
      </c>
    </row>
    <row r="16" spans="1:12" ht="18" customHeight="1">
      <c r="A16" s="9">
        <v>4</v>
      </c>
      <c r="B16" s="9">
        <v>40.799999999999997</v>
      </c>
      <c r="C16" s="9">
        <v>26</v>
      </c>
      <c r="D16" s="9">
        <v>30</v>
      </c>
      <c r="E16" s="9">
        <v>25</v>
      </c>
      <c r="F16" s="9">
        <v>65</v>
      </c>
      <c r="G16" s="9">
        <v>56</v>
      </c>
      <c r="H16" s="9">
        <v>30</v>
      </c>
      <c r="I16" s="9">
        <v>27</v>
      </c>
      <c r="J16" s="10">
        <v>0</v>
      </c>
      <c r="K16" s="20">
        <v>44.26</v>
      </c>
      <c r="L16" s="13">
        <v>7.46</v>
      </c>
    </row>
    <row r="17" spans="1:12" ht="18" customHeight="1">
      <c r="A17" s="9">
        <v>5</v>
      </c>
      <c r="B17" s="9">
        <v>40.5</v>
      </c>
      <c r="C17" s="9">
        <v>27</v>
      </c>
      <c r="D17" s="9">
        <v>29.5</v>
      </c>
      <c r="E17" s="9">
        <v>25.3</v>
      </c>
      <c r="F17" s="9">
        <v>70</v>
      </c>
      <c r="G17" s="9">
        <v>54</v>
      </c>
      <c r="H17" s="9">
        <v>37</v>
      </c>
      <c r="I17" s="9">
        <v>34</v>
      </c>
      <c r="J17" s="10">
        <v>0</v>
      </c>
      <c r="K17" s="13">
        <v>36.799999999999997</v>
      </c>
      <c r="L17" s="13">
        <v>6.15</v>
      </c>
    </row>
    <row r="18" spans="1:12" ht="18" customHeight="1">
      <c r="A18" s="9">
        <v>6</v>
      </c>
      <c r="B18" s="9">
        <v>40.299999999999997</v>
      </c>
      <c r="C18" s="9">
        <v>26</v>
      </c>
      <c r="D18" s="9">
        <v>30</v>
      </c>
      <c r="E18" s="9">
        <v>25.5</v>
      </c>
      <c r="F18" s="9">
        <v>69</v>
      </c>
      <c r="G18" s="9">
        <v>51</v>
      </c>
      <c r="H18" s="9">
        <v>33</v>
      </c>
      <c r="I18" s="9">
        <v>30</v>
      </c>
      <c r="J18" s="10">
        <v>0</v>
      </c>
      <c r="K18" s="13">
        <v>30.65</v>
      </c>
      <c r="L18" s="13">
        <v>8.3000000000000007</v>
      </c>
    </row>
    <row r="19" spans="1:12" ht="18" customHeight="1">
      <c r="A19" s="9">
        <v>7</v>
      </c>
      <c r="B19" s="9">
        <v>41</v>
      </c>
      <c r="C19" s="9">
        <v>26</v>
      </c>
      <c r="D19" s="9">
        <v>31</v>
      </c>
      <c r="E19" s="9">
        <v>25</v>
      </c>
      <c r="F19" s="9">
        <v>60</v>
      </c>
      <c r="G19" s="9">
        <v>51</v>
      </c>
      <c r="H19" s="9">
        <v>42</v>
      </c>
      <c r="I19" s="9">
        <v>27</v>
      </c>
      <c r="J19" s="10">
        <v>0</v>
      </c>
      <c r="K19" s="13">
        <v>22.35</v>
      </c>
      <c r="L19" s="13">
        <v>7.11</v>
      </c>
    </row>
    <row r="20" spans="1:12" ht="18" customHeight="1">
      <c r="A20" s="9">
        <v>8</v>
      </c>
      <c r="B20" s="9">
        <v>40</v>
      </c>
      <c r="C20" s="9">
        <v>25.5</v>
      </c>
      <c r="D20" s="9">
        <v>29.5</v>
      </c>
      <c r="E20" s="9">
        <v>25</v>
      </c>
      <c r="F20" s="9">
        <v>69</v>
      </c>
      <c r="G20" s="9">
        <v>51</v>
      </c>
      <c r="H20" s="9">
        <v>33</v>
      </c>
      <c r="I20" s="9">
        <v>37</v>
      </c>
      <c r="J20" s="10">
        <v>0</v>
      </c>
      <c r="K20" s="13">
        <v>15.24</v>
      </c>
      <c r="L20" s="13">
        <v>6.13</v>
      </c>
    </row>
    <row r="21" spans="1:12" ht="18" customHeight="1">
      <c r="A21" s="9">
        <v>9</v>
      </c>
      <c r="B21" s="9">
        <v>39.5</v>
      </c>
      <c r="C21" s="9">
        <v>28.5</v>
      </c>
      <c r="D21" s="9">
        <v>30</v>
      </c>
      <c r="E21" s="9">
        <v>25</v>
      </c>
      <c r="F21" s="9">
        <v>65</v>
      </c>
      <c r="G21" s="9">
        <v>51</v>
      </c>
      <c r="H21" s="9">
        <v>41</v>
      </c>
      <c r="I21" s="9">
        <v>33</v>
      </c>
      <c r="J21" s="10">
        <v>0</v>
      </c>
      <c r="K21" s="13">
        <v>9.11</v>
      </c>
      <c r="L21" s="13">
        <v>7.04</v>
      </c>
    </row>
    <row r="22" spans="1:12" ht="18" customHeight="1">
      <c r="A22" s="9">
        <v>10</v>
      </c>
      <c r="B22" s="9">
        <v>39</v>
      </c>
      <c r="C22" s="9">
        <v>25.5</v>
      </c>
      <c r="D22" s="9">
        <v>29</v>
      </c>
      <c r="E22" s="9">
        <v>24.5</v>
      </c>
      <c r="F22" s="9">
        <v>68</v>
      </c>
      <c r="G22" s="9">
        <v>50</v>
      </c>
      <c r="H22" s="9">
        <v>37</v>
      </c>
      <c r="I22" s="9">
        <v>32</v>
      </c>
      <c r="J22" s="10">
        <v>0</v>
      </c>
      <c r="K22" s="19" t="s">
        <v>35</v>
      </c>
      <c r="L22" s="13">
        <v>10.01</v>
      </c>
    </row>
    <row r="23" spans="1:12" ht="18" customHeight="1">
      <c r="A23" s="9">
        <v>11</v>
      </c>
      <c r="B23" s="9">
        <v>39.5</v>
      </c>
      <c r="C23" s="9">
        <v>23.5</v>
      </c>
      <c r="D23" s="9">
        <v>29</v>
      </c>
      <c r="E23" s="9">
        <v>24</v>
      </c>
      <c r="F23" s="9">
        <v>65</v>
      </c>
      <c r="G23" s="9">
        <v>50</v>
      </c>
      <c r="H23" s="9">
        <v>28</v>
      </c>
      <c r="I23" s="9">
        <v>26</v>
      </c>
      <c r="J23" s="10">
        <v>0</v>
      </c>
      <c r="K23" s="13">
        <v>79.91</v>
      </c>
      <c r="L23" s="13">
        <v>7.39</v>
      </c>
    </row>
    <row r="24" spans="1:12" ht="18" customHeight="1">
      <c r="A24" s="9">
        <v>12</v>
      </c>
      <c r="B24" s="9">
        <v>38.5</v>
      </c>
      <c r="C24" s="9">
        <v>24.5</v>
      </c>
      <c r="D24" s="9">
        <v>28</v>
      </c>
      <c r="E24" s="9">
        <v>23</v>
      </c>
      <c r="F24" s="9">
        <v>64</v>
      </c>
      <c r="G24" s="9">
        <v>49</v>
      </c>
      <c r="H24" s="9">
        <v>36</v>
      </c>
      <c r="I24" s="9">
        <v>33</v>
      </c>
      <c r="J24" s="10">
        <v>0</v>
      </c>
      <c r="K24" s="13">
        <v>72.52</v>
      </c>
      <c r="L24" s="13">
        <v>7.39</v>
      </c>
    </row>
    <row r="25" spans="1:12" ht="18" customHeight="1">
      <c r="A25" s="9">
        <v>13</v>
      </c>
      <c r="B25" s="9">
        <v>39.5</v>
      </c>
      <c r="C25" s="9">
        <v>25</v>
      </c>
      <c r="D25" s="9">
        <v>29</v>
      </c>
      <c r="E25" s="9">
        <v>23</v>
      </c>
      <c r="F25" s="9">
        <v>58</v>
      </c>
      <c r="G25" s="9">
        <v>48</v>
      </c>
      <c r="H25" s="9">
        <v>32</v>
      </c>
      <c r="I25" s="9">
        <v>33</v>
      </c>
      <c r="J25" s="10">
        <v>0</v>
      </c>
      <c r="K25" s="18">
        <v>65.13</v>
      </c>
      <c r="L25" s="13">
        <v>6.77</v>
      </c>
    </row>
    <row r="26" spans="1:12" ht="18" customHeight="1">
      <c r="A26" s="9">
        <v>14</v>
      </c>
      <c r="B26" s="9">
        <v>41</v>
      </c>
      <c r="C26" s="9">
        <v>24</v>
      </c>
      <c r="D26" s="9">
        <v>28</v>
      </c>
      <c r="E26" s="9">
        <v>23.5</v>
      </c>
      <c r="F26" s="9">
        <v>67</v>
      </c>
      <c r="G26" s="9">
        <v>36</v>
      </c>
      <c r="H26" s="9">
        <v>23</v>
      </c>
      <c r="I26" s="9">
        <v>23</v>
      </c>
      <c r="J26" s="10">
        <v>0</v>
      </c>
      <c r="K26" s="19">
        <v>58.36</v>
      </c>
      <c r="L26" s="13">
        <v>9.02</v>
      </c>
    </row>
    <row r="27" spans="1:12" ht="18" customHeight="1">
      <c r="A27" s="9">
        <v>15</v>
      </c>
      <c r="B27" s="9">
        <v>41</v>
      </c>
      <c r="C27" s="9">
        <v>24.8</v>
      </c>
      <c r="D27" s="9">
        <v>30.5</v>
      </c>
      <c r="E27" s="9">
        <v>24.5</v>
      </c>
      <c r="F27" s="9">
        <v>59</v>
      </c>
      <c r="G27" s="9">
        <v>44</v>
      </c>
      <c r="H27" s="9">
        <v>27</v>
      </c>
      <c r="I27" s="9">
        <v>28</v>
      </c>
      <c r="J27" s="10">
        <v>0</v>
      </c>
      <c r="K27" s="13">
        <v>49.34</v>
      </c>
      <c r="L27" s="13">
        <v>6.51</v>
      </c>
    </row>
    <row r="28" spans="1:12" ht="18" customHeight="1">
      <c r="A28" s="9">
        <v>16</v>
      </c>
      <c r="B28" s="9">
        <v>39</v>
      </c>
      <c r="C28" s="9">
        <v>25.5</v>
      </c>
      <c r="D28" s="9">
        <v>30.5</v>
      </c>
      <c r="E28" s="9">
        <v>25.5</v>
      </c>
      <c r="F28" s="9">
        <v>65</v>
      </c>
      <c r="G28" s="9">
        <v>52</v>
      </c>
      <c r="H28" s="9">
        <v>39</v>
      </c>
      <c r="I28" s="9">
        <v>38</v>
      </c>
      <c r="J28" s="10">
        <v>0</v>
      </c>
      <c r="K28" s="13">
        <v>42.83</v>
      </c>
      <c r="L28" s="13">
        <v>7.21</v>
      </c>
    </row>
    <row r="29" spans="1:12" ht="18" customHeight="1">
      <c r="A29" s="9">
        <v>17</v>
      </c>
      <c r="B29" s="9">
        <v>37.5</v>
      </c>
      <c r="C29" s="9">
        <v>26.5</v>
      </c>
      <c r="D29" s="9">
        <v>28</v>
      </c>
      <c r="E29" s="9">
        <v>24</v>
      </c>
      <c r="F29" s="9">
        <v>70</v>
      </c>
      <c r="G29" s="9">
        <v>55</v>
      </c>
      <c r="H29" s="9">
        <v>41</v>
      </c>
      <c r="I29" s="9">
        <v>35</v>
      </c>
      <c r="J29" s="10">
        <v>0</v>
      </c>
      <c r="K29" s="13">
        <v>35.619999999999997</v>
      </c>
      <c r="L29" s="13">
        <v>8.23</v>
      </c>
    </row>
    <row r="30" spans="1:12" ht="18" customHeight="1">
      <c r="A30" s="9">
        <v>18</v>
      </c>
      <c r="B30" s="9">
        <v>38</v>
      </c>
      <c r="C30" s="9">
        <v>25.8</v>
      </c>
      <c r="D30" s="9">
        <v>29</v>
      </c>
      <c r="E30" s="9">
        <v>25</v>
      </c>
      <c r="F30" s="9">
        <v>71</v>
      </c>
      <c r="G30" s="9">
        <v>56</v>
      </c>
      <c r="H30" s="9">
        <v>40</v>
      </c>
      <c r="I30" s="9">
        <v>36</v>
      </c>
      <c r="J30" s="10">
        <v>0</v>
      </c>
      <c r="K30" s="13">
        <v>27.39</v>
      </c>
      <c r="L30" s="13">
        <v>7.87</v>
      </c>
    </row>
    <row r="31" spans="1:12" ht="18" customHeight="1">
      <c r="A31" s="9">
        <v>19</v>
      </c>
      <c r="B31" s="9">
        <v>37.299999999999997</v>
      </c>
      <c r="C31" s="9">
        <v>27.5</v>
      </c>
      <c r="D31" s="9">
        <v>30</v>
      </c>
      <c r="E31" s="9">
        <v>25.5</v>
      </c>
      <c r="F31" s="9">
        <v>69</v>
      </c>
      <c r="G31" s="9">
        <v>55</v>
      </c>
      <c r="H31" s="9">
        <v>36</v>
      </c>
      <c r="I31" s="9">
        <v>38</v>
      </c>
      <c r="J31" s="10">
        <v>0</v>
      </c>
      <c r="K31" s="13">
        <v>19.52</v>
      </c>
      <c r="L31" s="13">
        <v>7.29</v>
      </c>
    </row>
    <row r="32" spans="1:12" ht="18" customHeight="1">
      <c r="A32" s="9">
        <v>20</v>
      </c>
      <c r="B32" s="9">
        <v>39</v>
      </c>
      <c r="C32" s="9">
        <v>27</v>
      </c>
      <c r="D32" s="9">
        <v>34</v>
      </c>
      <c r="E32" s="9">
        <v>24</v>
      </c>
      <c r="F32" s="9">
        <v>41</v>
      </c>
      <c r="G32" s="9">
        <v>45</v>
      </c>
      <c r="H32" s="9">
        <v>29</v>
      </c>
      <c r="I32" s="9">
        <v>36</v>
      </c>
      <c r="J32" s="10">
        <v>0</v>
      </c>
      <c r="K32" s="13">
        <v>12.23</v>
      </c>
      <c r="L32" s="13">
        <v>6.98</v>
      </c>
    </row>
    <row r="33" spans="1:12" ht="18" customHeight="1">
      <c r="A33" s="9">
        <v>21</v>
      </c>
      <c r="B33" s="9">
        <v>39.5</v>
      </c>
      <c r="C33" s="9">
        <v>25</v>
      </c>
      <c r="D33" s="9">
        <v>31.5</v>
      </c>
      <c r="E33" s="9">
        <v>24</v>
      </c>
      <c r="F33" s="9">
        <v>52</v>
      </c>
      <c r="G33" s="9">
        <v>42</v>
      </c>
      <c r="H33" s="9">
        <v>33</v>
      </c>
      <c r="I33" s="9">
        <v>33</v>
      </c>
      <c r="J33" s="10">
        <v>0</v>
      </c>
      <c r="K33" s="19" t="s">
        <v>36</v>
      </c>
      <c r="L33" s="13">
        <v>9.1999999999999993</v>
      </c>
    </row>
    <row r="34" spans="1:12" ht="18" customHeight="1">
      <c r="A34" s="9">
        <v>22</v>
      </c>
      <c r="B34" s="11">
        <v>40.5</v>
      </c>
      <c r="C34" s="9">
        <v>27</v>
      </c>
      <c r="D34" s="9">
        <v>31.2</v>
      </c>
      <c r="E34" s="9">
        <v>24</v>
      </c>
      <c r="F34" s="9">
        <v>53</v>
      </c>
      <c r="G34" s="9">
        <v>42</v>
      </c>
      <c r="H34" s="9">
        <v>34</v>
      </c>
      <c r="I34" s="9">
        <v>33</v>
      </c>
      <c r="J34" s="10">
        <v>0</v>
      </c>
      <c r="K34" s="13">
        <v>66.06</v>
      </c>
      <c r="L34" s="13">
        <v>6.09</v>
      </c>
    </row>
    <row r="35" spans="1:12" ht="18" customHeight="1">
      <c r="A35" s="9">
        <v>23</v>
      </c>
      <c r="B35" s="9">
        <v>41</v>
      </c>
      <c r="C35" s="9">
        <v>27</v>
      </c>
      <c r="D35" s="9">
        <v>32</v>
      </c>
      <c r="E35" s="9">
        <v>25</v>
      </c>
      <c r="F35" s="9">
        <v>55</v>
      </c>
      <c r="G35" s="9">
        <v>43</v>
      </c>
      <c r="H35" s="9">
        <v>31</v>
      </c>
      <c r="I35" s="9">
        <v>27</v>
      </c>
      <c r="J35" s="10">
        <v>0</v>
      </c>
      <c r="K35" s="13">
        <v>59.97</v>
      </c>
      <c r="L35" s="13">
        <v>11.12</v>
      </c>
    </row>
    <row r="36" spans="1:12" ht="18" customHeight="1">
      <c r="A36" s="9">
        <v>24</v>
      </c>
      <c r="B36" s="9">
        <v>38</v>
      </c>
      <c r="C36" s="9">
        <v>26</v>
      </c>
      <c r="D36" s="9">
        <v>28</v>
      </c>
      <c r="E36" s="9">
        <v>23</v>
      </c>
      <c r="F36" s="9">
        <v>64</v>
      </c>
      <c r="G36" s="9">
        <v>49</v>
      </c>
      <c r="H36" s="9">
        <v>40</v>
      </c>
      <c r="I36" s="9">
        <v>40</v>
      </c>
      <c r="J36" s="10">
        <v>0</v>
      </c>
      <c r="K36" s="13">
        <v>48.85</v>
      </c>
      <c r="L36" s="13">
        <v>8.3800000000000008</v>
      </c>
    </row>
    <row r="37" spans="1:12" ht="18" customHeight="1">
      <c r="A37" s="9">
        <v>25</v>
      </c>
      <c r="B37" s="11">
        <v>38</v>
      </c>
      <c r="C37" s="9">
        <v>27.5</v>
      </c>
      <c r="D37" s="9">
        <v>30</v>
      </c>
      <c r="E37" s="9">
        <v>25.5</v>
      </c>
      <c r="F37" s="9">
        <v>69</v>
      </c>
      <c r="G37" s="9">
        <v>56</v>
      </c>
      <c r="H37" s="9">
        <v>41</v>
      </c>
      <c r="I37" s="9">
        <v>38</v>
      </c>
      <c r="J37" s="10">
        <v>0</v>
      </c>
      <c r="K37" s="13">
        <v>40.47</v>
      </c>
      <c r="L37" s="13">
        <v>9.3000000000000007</v>
      </c>
    </row>
    <row r="38" spans="1:12" ht="18" customHeight="1">
      <c r="A38" s="9">
        <v>26</v>
      </c>
      <c r="B38" s="9">
        <v>40</v>
      </c>
      <c r="C38" s="9">
        <v>27.5</v>
      </c>
      <c r="D38" s="9">
        <v>30.5</v>
      </c>
      <c r="E38" s="9">
        <v>24.5</v>
      </c>
      <c r="F38" s="9">
        <v>59</v>
      </c>
      <c r="G38" s="9">
        <v>49</v>
      </c>
      <c r="H38" s="9">
        <v>33</v>
      </c>
      <c r="I38" s="9">
        <v>30</v>
      </c>
      <c r="J38" s="10">
        <v>0</v>
      </c>
      <c r="K38" s="13">
        <v>31.17</v>
      </c>
      <c r="L38" s="13">
        <v>5.36</v>
      </c>
    </row>
    <row r="39" spans="1:12" ht="18" customHeight="1">
      <c r="A39" s="9">
        <v>27</v>
      </c>
      <c r="B39" s="9">
        <v>37.5</v>
      </c>
      <c r="C39" s="9">
        <v>25.5</v>
      </c>
      <c r="D39" s="9">
        <v>30</v>
      </c>
      <c r="E39" s="9">
        <v>25</v>
      </c>
      <c r="F39" s="9">
        <v>65</v>
      </c>
      <c r="G39" s="9">
        <v>58</v>
      </c>
      <c r="H39" s="9">
        <v>44</v>
      </c>
      <c r="I39" s="9">
        <v>41</v>
      </c>
      <c r="J39" s="10">
        <v>0.1</v>
      </c>
      <c r="K39" s="13">
        <v>25.66</v>
      </c>
      <c r="L39" s="13">
        <v>5.26</v>
      </c>
    </row>
    <row r="40" spans="1:12" ht="18" customHeight="1">
      <c r="A40" s="9">
        <v>28</v>
      </c>
      <c r="B40" s="9">
        <v>37.5</v>
      </c>
      <c r="C40" s="9">
        <v>24.5</v>
      </c>
      <c r="D40" s="9">
        <v>29</v>
      </c>
      <c r="E40" s="9">
        <v>24.5</v>
      </c>
      <c r="F40" s="9">
        <v>68</v>
      </c>
      <c r="G40" s="9">
        <v>54</v>
      </c>
      <c r="H40" s="9">
        <v>44</v>
      </c>
      <c r="I40" s="9">
        <v>41</v>
      </c>
      <c r="J40" s="13">
        <v>32.299999999999997</v>
      </c>
      <c r="K40" s="13">
        <v>20.399999999999999</v>
      </c>
      <c r="L40" s="13">
        <v>11.93</v>
      </c>
    </row>
    <row r="41" spans="1:12" ht="18" customHeight="1">
      <c r="A41" s="9">
        <v>29</v>
      </c>
      <c r="B41" s="9">
        <v>37</v>
      </c>
      <c r="C41" s="9">
        <v>21</v>
      </c>
      <c r="D41" s="9">
        <v>26</v>
      </c>
      <c r="E41" s="9">
        <v>24</v>
      </c>
      <c r="F41" s="9">
        <v>84</v>
      </c>
      <c r="G41" s="9">
        <v>53</v>
      </c>
      <c r="H41" s="9">
        <v>42</v>
      </c>
      <c r="I41" s="9">
        <v>41</v>
      </c>
      <c r="J41" s="10">
        <v>0</v>
      </c>
      <c r="K41" s="13">
        <v>40.770000000000003</v>
      </c>
      <c r="L41" s="13">
        <v>8.92</v>
      </c>
    </row>
    <row r="42" spans="1:12" ht="18" customHeight="1">
      <c r="A42" s="9">
        <v>30</v>
      </c>
      <c r="B42" s="9">
        <v>38</v>
      </c>
      <c r="C42" s="9">
        <v>26</v>
      </c>
      <c r="D42" s="9">
        <v>30</v>
      </c>
      <c r="E42" s="9">
        <v>26.5</v>
      </c>
      <c r="F42" s="9">
        <v>75</v>
      </c>
      <c r="G42" s="9">
        <v>67</v>
      </c>
      <c r="H42" s="9">
        <v>50</v>
      </c>
      <c r="I42" s="9">
        <v>52</v>
      </c>
      <c r="J42" s="10">
        <v>3.8</v>
      </c>
      <c r="K42" s="13">
        <v>31.85</v>
      </c>
      <c r="L42" s="13">
        <v>8.9499999999999993</v>
      </c>
    </row>
    <row r="43" spans="1:12" ht="18" customHeight="1">
      <c r="A43" s="9">
        <v>31</v>
      </c>
      <c r="B43" s="9"/>
      <c r="C43" s="9"/>
      <c r="D43" s="9"/>
      <c r="E43" s="9"/>
      <c r="F43" s="9"/>
      <c r="G43" s="9"/>
      <c r="H43" s="9"/>
      <c r="I43" s="9"/>
      <c r="J43" s="10"/>
      <c r="K43" s="19"/>
      <c r="L43" s="13"/>
    </row>
    <row r="44" spans="1:12" ht="18" customHeight="1">
      <c r="A44" s="12" t="s">
        <v>22</v>
      </c>
      <c r="B44" s="9">
        <f>SUM(B13:B43)</f>
        <v>1176.5999999999999</v>
      </c>
      <c r="C44" s="9">
        <f t="shared" ref="C44:L44" si="0">SUM(C13:C43)</f>
        <v>764.40000000000009</v>
      </c>
      <c r="D44" s="9">
        <f t="shared" si="0"/>
        <v>884.2</v>
      </c>
      <c r="E44" s="9">
        <f t="shared" si="0"/>
        <v>732.8</v>
      </c>
      <c r="F44" s="15">
        <f t="shared" si="0"/>
        <v>1954</v>
      </c>
      <c r="G44" s="15">
        <f t="shared" si="0"/>
        <v>1521</v>
      </c>
      <c r="H44" s="15">
        <f t="shared" si="0"/>
        <v>1080</v>
      </c>
      <c r="I44" s="15">
        <f t="shared" si="0"/>
        <v>1015</v>
      </c>
      <c r="J44" s="13">
        <f t="shared" si="0"/>
        <v>36.199999999999996</v>
      </c>
      <c r="K44" s="13" t="s">
        <v>24</v>
      </c>
      <c r="L44" s="10">
        <f t="shared" si="0"/>
        <v>231.54999999999998</v>
      </c>
    </row>
    <row r="45" spans="1:12" ht="18" customHeight="1">
      <c r="A45" s="12" t="s">
        <v>23</v>
      </c>
      <c r="B45" s="10">
        <f t="shared" ref="B45:I45" si="1">B44/30</f>
        <v>39.22</v>
      </c>
      <c r="C45" s="10">
        <f t="shared" si="1"/>
        <v>25.480000000000004</v>
      </c>
      <c r="D45" s="10">
        <f t="shared" si="1"/>
        <v>29.473333333333336</v>
      </c>
      <c r="E45" s="10">
        <f t="shared" si="1"/>
        <v>24.426666666666666</v>
      </c>
      <c r="F45" s="13">
        <f t="shared" si="1"/>
        <v>65.13333333333334</v>
      </c>
      <c r="G45" s="13">
        <f t="shared" si="1"/>
        <v>50.7</v>
      </c>
      <c r="H45" s="13">
        <f t="shared" si="1"/>
        <v>36</v>
      </c>
      <c r="I45" s="13">
        <f t="shared" si="1"/>
        <v>33.833333333333336</v>
      </c>
      <c r="J45" s="13">
        <f>J44/3</f>
        <v>12.066666666666665</v>
      </c>
      <c r="K45" s="13" t="s">
        <v>24</v>
      </c>
      <c r="L45" s="13">
        <f>L44/30</f>
        <v>7.7183333333333328</v>
      </c>
    </row>
  </sheetData>
  <mergeCells count="11"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  <mergeCell ref="H11:H12"/>
  </mergeCells>
  <phoneticPr fontId="4" type="noConversion"/>
  <pageMargins left="0.55118110236220474" right="0.59055118110236227" top="0.39370078740157483" bottom="0.26" header="0.31496062992125984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topLeftCell="A19" workbookViewId="0">
      <selection activeCell="L45" sqref="L45"/>
    </sheetView>
  </sheetViews>
  <sheetFormatPr defaultRowHeight="22.5" customHeight="1"/>
  <cols>
    <col min="1" max="1" width="5" customWidth="1"/>
    <col min="2" max="2" width="6.140625" customWidth="1"/>
    <col min="3" max="3" width="6.42578125" customWidth="1"/>
    <col min="4" max="4" width="7.140625" customWidth="1"/>
    <col min="5" max="5" width="7.5703125" customWidth="1"/>
    <col min="6" max="6" width="7.85546875" customWidth="1"/>
    <col min="7" max="7" width="7.7109375" customWidth="1"/>
    <col min="8" max="8" width="7.5703125" customWidth="1"/>
    <col min="9" max="9" width="8" customWidth="1"/>
    <col min="11" max="11" width="9.7109375" customWidth="1"/>
  </cols>
  <sheetData>
    <row r="1" spans="1:12" ht="22.5" customHeight="1">
      <c r="A1" s="1"/>
      <c r="B1" s="14"/>
      <c r="C1" s="1"/>
      <c r="D1" s="1"/>
      <c r="E1" s="1"/>
      <c r="F1" s="1"/>
      <c r="G1" s="1"/>
      <c r="H1" s="1"/>
      <c r="I1" s="1" t="s">
        <v>0</v>
      </c>
      <c r="J1" s="1"/>
      <c r="K1" s="16"/>
      <c r="L1" s="16"/>
    </row>
    <row r="2" spans="1:12" ht="22.5" customHeight="1">
      <c r="A2" s="1"/>
      <c r="B2" s="14"/>
      <c r="C2" s="1"/>
      <c r="D2" s="1"/>
      <c r="E2" s="1"/>
      <c r="F2" s="1"/>
      <c r="G2" s="1" t="s">
        <v>38</v>
      </c>
      <c r="H2" s="1"/>
      <c r="I2" s="1"/>
      <c r="J2" s="1"/>
      <c r="K2" s="16"/>
      <c r="L2" s="16"/>
    </row>
    <row r="3" spans="1:12" ht="22.5" customHeight="1">
      <c r="A3" s="1" t="s">
        <v>1</v>
      </c>
      <c r="B3" s="14"/>
      <c r="C3" s="1"/>
      <c r="D3" s="1"/>
      <c r="E3" s="1"/>
      <c r="F3" s="1"/>
      <c r="G3" s="1"/>
      <c r="H3" s="1"/>
      <c r="I3" s="1"/>
      <c r="J3" s="1"/>
      <c r="K3" s="16"/>
      <c r="L3" s="16"/>
    </row>
    <row r="4" spans="1:12" ht="8.2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6"/>
      <c r="L4" s="16"/>
    </row>
    <row r="5" spans="1:12" ht="22.5" customHeight="1">
      <c r="A5" s="1" t="s">
        <v>2</v>
      </c>
      <c r="B5" s="14"/>
      <c r="C5" s="1"/>
      <c r="D5" s="1"/>
      <c r="E5" s="1"/>
      <c r="F5" s="1"/>
      <c r="G5" s="1"/>
      <c r="H5" s="1"/>
      <c r="I5" s="1"/>
      <c r="J5" s="1"/>
      <c r="K5" s="16"/>
      <c r="L5" s="16"/>
    </row>
    <row r="6" spans="1:12" ht="22.5" customHeight="1">
      <c r="A6" s="1" t="s">
        <v>25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>
      <c r="A7" s="1" t="s">
        <v>37</v>
      </c>
      <c r="B7" s="14"/>
      <c r="C7" s="1"/>
      <c r="D7" s="1"/>
      <c r="E7" s="1"/>
      <c r="F7" s="1"/>
      <c r="G7" s="1"/>
      <c r="H7" s="1"/>
      <c r="I7" s="1"/>
      <c r="J7" s="1"/>
      <c r="K7" s="16"/>
      <c r="L7" s="16"/>
    </row>
    <row r="8" spans="1:12" ht="8.25" customHeight="1">
      <c r="A8" s="2"/>
      <c r="B8" s="11"/>
      <c r="C8" s="2"/>
      <c r="D8" s="2"/>
      <c r="E8" s="2"/>
      <c r="F8" s="2"/>
      <c r="G8" s="2"/>
      <c r="H8" s="2"/>
      <c r="I8" s="2"/>
      <c r="J8" s="2"/>
      <c r="K8" s="17"/>
      <c r="L8" s="17"/>
    </row>
    <row r="9" spans="1:12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2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2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2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8"/>
      <c r="K12" s="80"/>
      <c r="L12" s="80"/>
    </row>
    <row r="13" spans="1:12" ht="18" customHeight="1">
      <c r="A13" s="9">
        <v>1</v>
      </c>
      <c r="B13" s="9">
        <v>38</v>
      </c>
      <c r="C13" s="9">
        <v>24</v>
      </c>
      <c r="D13" s="9">
        <v>25</v>
      </c>
      <c r="E13" s="9">
        <v>24</v>
      </c>
      <c r="F13" s="6">
        <v>92</v>
      </c>
      <c r="G13" s="6">
        <v>84</v>
      </c>
      <c r="H13" s="6">
        <v>62</v>
      </c>
      <c r="I13" s="6">
        <v>57</v>
      </c>
      <c r="J13" s="10">
        <v>0</v>
      </c>
      <c r="K13" s="13">
        <v>26.7</v>
      </c>
      <c r="L13" s="13">
        <v>1.75</v>
      </c>
    </row>
    <row r="14" spans="1:12" ht="18" customHeight="1">
      <c r="A14" s="9">
        <v>2</v>
      </c>
      <c r="B14" s="9">
        <v>35.5</v>
      </c>
      <c r="C14" s="9">
        <v>25.5</v>
      </c>
      <c r="D14" s="9">
        <v>28.2</v>
      </c>
      <c r="E14" s="9">
        <v>26.4</v>
      </c>
      <c r="F14" s="9">
        <v>86</v>
      </c>
      <c r="G14" s="9">
        <v>77</v>
      </c>
      <c r="H14" s="9">
        <v>64</v>
      </c>
      <c r="I14" s="9">
        <v>58</v>
      </c>
      <c r="J14" s="10">
        <v>0</v>
      </c>
      <c r="K14" s="13">
        <v>24.95</v>
      </c>
      <c r="L14" s="13">
        <v>7.43</v>
      </c>
    </row>
    <row r="15" spans="1:12" ht="18" customHeight="1">
      <c r="A15" s="9">
        <v>3</v>
      </c>
      <c r="B15" s="9">
        <v>36.5</v>
      </c>
      <c r="C15" s="9">
        <v>26</v>
      </c>
      <c r="D15" s="9">
        <v>29.5</v>
      </c>
      <c r="E15" s="9">
        <v>26.5</v>
      </c>
      <c r="F15" s="9">
        <v>78</v>
      </c>
      <c r="G15" s="9">
        <v>67</v>
      </c>
      <c r="H15" s="9">
        <v>71</v>
      </c>
      <c r="I15" s="9">
        <v>61</v>
      </c>
      <c r="J15" s="10">
        <v>0</v>
      </c>
      <c r="K15" s="13">
        <v>17.52</v>
      </c>
      <c r="L15" s="13">
        <v>4.6900000000000004</v>
      </c>
    </row>
    <row r="16" spans="1:12" ht="18" customHeight="1">
      <c r="A16" s="9">
        <v>4</v>
      </c>
      <c r="B16" s="9">
        <v>39</v>
      </c>
      <c r="C16" s="9">
        <v>27.6</v>
      </c>
      <c r="D16" s="9">
        <v>30.5</v>
      </c>
      <c r="E16" s="9">
        <v>27</v>
      </c>
      <c r="F16" s="9">
        <v>76</v>
      </c>
      <c r="G16" s="9">
        <v>68</v>
      </c>
      <c r="H16" s="9">
        <v>53</v>
      </c>
      <c r="I16" s="9">
        <v>48</v>
      </c>
      <c r="J16" s="10">
        <v>0</v>
      </c>
      <c r="K16" s="20">
        <v>12.83</v>
      </c>
      <c r="L16" s="13">
        <v>8.3800000000000008</v>
      </c>
    </row>
    <row r="17" spans="1:12" ht="18" customHeight="1">
      <c r="A17" s="9">
        <v>5</v>
      </c>
      <c r="B17" s="9">
        <v>40</v>
      </c>
      <c r="C17" s="9">
        <v>28</v>
      </c>
      <c r="D17" s="9">
        <v>31</v>
      </c>
      <c r="E17" s="9">
        <v>28</v>
      </c>
      <c r="F17" s="9">
        <v>79</v>
      </c>
      <c r="G17" s="9">
        <v>62</v>
      </c>
      <c r="H17" s="9">
        <v>50</v>
      </c>
      <c r="I17" s="9">
        <v>50</v>
      </c>
      <c r="J17" s="10">
        <v>0</v>
      </c>
      <c r="K17" s="13">
        <v>4.45</v>
      </c>
      <c r="L17" s="13">
        <v>3.2</v>
      </c>
    </row>
    <row r="18" spans="1:12" ht="18" customHeight="1">
      <c r="A18" s="9">
        <v>6</v>
      </c>
      <c r="B18" s="9">
        <v>40</v>
      </c>
      <c r="C18" s="9">
        <v>28</v>
      </c>
      <c r="D18" s="9">
        <v>32</v>
      </c>
      <c r="E18" s="9">
        <v>28</v>
      </c>
      <c r="F18" s="9">
        <v>73</v>
      </c>
      <c r="G18" s="9">
        <v>87</v>
      </c>
      <c r="H18" s="9">
        <v>51</v>
      </c>
      <c r="I18" s="9">
        <v>47</v>
      </c>
      <c r="J18" s="10">
        <v>0</v>
      </c>
      <c r="K18" s="19" t="s">
        <v>39</v>
      </c>
      <c r="L18" s="13">
        <v>9.86</v>
      </c>
    </row>
    <row r="19" spans="1:12" ht="18" customHeight="1">
      <c r="A19" s="9">
        <v>7</v>
      </c>
      <c r="B19" s="9">
        <v>41</v>
      </c>
      <c r="C19" s="9">
        <v>28</v>
      </c>
      <c r="D19" s="9">
        <v>34</v>
      </c>
      <c r="E19" s="9">
        <v>29</v>
      </c>
      <c r="F19" s="9">
        <v>68</v>
      </c>
      <c r="G19" s="9">
        <v>62</v>
      </c>
      <c r="H19" s="9">
        <v>50</v>
      </c>
      <c r="I19" s="9">
        <v>50</v>
      </c>
      <c r="J19" s="10">
        <v>0</v>
      </c>
      <c r="K19" s="13">
        <v>65.36</v>
      </c>
      <c r="L19" s="13">
        <v>8.7100000000000009</v>
      </c>
    </row>
    <row r="20" spans="1:12" ht="18" customHeight="1">
      <c r="A20" s="9">
        <v>8</v>
      </c>
      <c r="B20" s="9">
        <v>40.5</v>
      </c>
      <c r="C20" s="9">
        <v>28.5</v>
      </c>
      <c r="D20" s="9">
        <v>31</v>
      </c>
      <c r="E20" s="9">
        <v>27</v>
      </c>
      <c r="F20" s="9">
        <v>72</v>
      </c>
      <c r="G20" s="9">
        <v>58</v>
      </c>
      <c r="H20" s="9">
        <v>45</v>
      </c>
      <c r="I20" s="9">
        <v>50</v>
      </c>
      <c r="J20" s="10">
        <v>0</v>
      </c>
      <c r="K20" s="13">
        <v>56.65</v>
      </c>
      <c r="L20" s="13">
        <v>10.44</v>
      </c>
    </row>
    <row r="21" spans="1:12" ht="18" customHeight="1">
      <c r="A21" s="9">
        <v>9</v>
      </c>
      <c r="B21" s="9">
        <v>41</v>
      </c>
      <c r="C21" s="9">
        <v>28</v>
      </c>
      <c r="D21" s="9">
        <v>32.5</v>
      </c>
      <c r="E21" s="9">
        <v>27.5</v>
      </c>
      <c r="F21" s="9">
        <v>67</v>
      </c>
      <c r="G21" s="9">
        <v>56</v>
      </c>
      <c r="H21" s="9">
        <v>45</v>
      </c>
      <c r="I21" s="9">
        <v>47</v>
      </c>
      <c r="J21" s="10">
        <v>0</v>
      </c>
      <c r="K21" s="13">
        <v>46.21</v>
      </c>
      <c r="L21" s="13">
        <v>7</v>
      </c>
    </row>
    <row r="22" spans="1:12" ht="18" customHeight="1">
      <c r="A22" s="9">
        <v>10</v>
      </c>
      <c r="B22" s="9">
        <v>41</v>
      </c>
      <c r="C22" s="9">
        <v>27.5</v>
      </c>
      <c r="D22" s="9">
        <v>33.5</v>
      </c>
      <c r="E22" s="9">
        <v>28</v>
      </c>
      <c r="F22" s="9">
        <v>65</v>
      </c>
      <c r="G22" s="9">
        <v>65</v>
      </c>
      <c r="H22" s="9">
        <v>49</v>
      </c>
      <c r="I22" s="9">
        <v>47</v>
      </c>
      <c r="J22" s="10">
        <v>0</v>
      </c>
      <c r="K22" s="13">
        <v>39.21</v>
      </c>
      <c r="L22" s="13">
        <v>9</v>
      </c>
    </row>
    <row r="23" spans="1:12" ht="18" customHeight="1">
      <c r="A23" s="9">
        <v>11</v>
      </c>
      <c r="B23" s="9">
        <v>35.6</v>
      </c>
      <c r="C23" s="9">
        <v>25.5</v>
      </c>
      <c r="D23" s="9">
        <v>26.5</v>
      </c>
      <c r="E23" s="9">
        <v>25.5</v>
      </c>
      <c r="F23" s="9">
        <v>92</v>
      </c>
      <c r="G23" s="9">
        <v>75</v>
      </c>
      <c r="H23" s="9">
        <v>63</v>
      </c>
      <c r="I23" s="9">
        <v>62</v>
      </c>
      <c r="J23" s="10">
        <v>0</v>
      </c>
      <c r="K23" s="13">
        <v>30.21</v>
      </c>
      <c r="L23" s="13">
        <v>6.38</v>
      </c>
    </row>
    <row r="24" spans="1:12" ht="18" customHeight="1">
      <c r="A24" s="9">
        <v>12</v>
      </c>
      <c r="B24" s="9">
        <v>38.5</v>
      </c>
      <c r="C24" s="9">
        <v>27</v>
      </c>
      <c r="D24" s="9">
        <v>30.6</v>
      </c>
      <c r="E24" s="9">
        <v>26.6</v>
      </c>
      <c r="F24" s="9">
        <v>72</v>
      </c>
      <c r="G24" s="9">
        <v>62</v>
      </c>
      <c r="H24" s="9">
        <v>60</v>
      </c>
      <c r="I24" s="9">
        <v>54</v>
      </c>
      <c r="J24" s="10">
        <v>0</v>
      </c>
      <c r="K24" s="13">
        <v>23.83</v>
      </c>
      <c r="L24" s="13">
        <v>6.42</v>
      </c>
    </row>
    <row r="25" spans="1:12" ht="18" customHeight="1">
      <c r="A25" s="9">
        <v>13</v>
      </c>
      <c r="B25" s="9">
        <v>39.9</v>
      </c>
      <c r="C25" s="9">
        <v>28.5</v>
      </c>
      <c r="D25" s="9">
        <v>30.5</v>
      </c>
      <c r="E25" s="9">
        <v>27.5</v>
      </c>
      <c r="F25" s="9">
        <v>78</v>
      </c>
      <c r="G25" s="9">
        <v>66</v>
      </c>
      <c r="H25" s="9">
        <v>53</v>
      </c>
      <c r="I25" s="9">
        <v>55</v>
      </c>
      <c r="J25" s="10">
        <v>0</v>
      </c>
      <c r="K25" s="18">
        <v>17.41</v>
      </c>
      <c r="L25" s="13">
        <v>6.8</v>
      </c>
    </row>
    <row r="26" spans="1:12" ht="18" customHeight="1">
      <c r="A26" s="9">
        <v>14</v>
      </c>
      <c r="B26" s="9">
        <v>40</v>
      </c>
      <c r="C26" s="9">
        <v>28.5</v>
      </c>
      <c r="D26" s="9">
        <v>33</v>
      </c>
      <c r="E26" s="9">
        <v>28</v>
      </c>
      <c r="F26" s="9">
        <v>67</v>
      </c>
      <c r="G26" s="9">
        <v>63</v>
      </c>
      <c r="H26" s="9">
        <v>53</v>
      </c>
      <c r="I26" s="9">
        <v>76</v>
      </c>
      <c r="J26" s="10">
        <v>0</v>
      </c>
      <c r="K26" s="19" t="s">
        <v>40</v>
      </c>
      <c r="L26" s="13">
        <v>8.19</v>
      </c>
    </row>
    <row r="27" spans="1:12" ht="18" customHeight="1">
      <c r="A27" s="9">
        <v>15</v>
      </c>
      <c r="B27" s="9">
        <v>40</v>
      </c>
      <c r="C27" s="9">
        <v>26.5</v>
      </c>
      <c r="D27" s="9">
        <v>29</v>
      </c>
      <c r="E27" s="9">
        <v>27</v>
      </c>
      <c r="F27" s="9">
        <v>85</v>
      </c>
      <c r="G27" s="9">
        <v>68</v>
      </c>
      <c r="H27" s="9">
        <v>53</v>
      </c>
      <c r="I27" s="9">
        <v>55</v>
      </c>
      <c r="J27" s="10">
        <v>0</v>
      </c>
      <c r="K27" s="13">
        <v>64.739999999999995</v>
      </c>
      <c r="L27" s="13">
        <v>8.61</v>
      </c>
    </row>
    <row r="28" spans="1:12" ht="18" customHeight="1">
      <c r="A28" s="9">
        <v>16</v>
      </c>
      <c r="B28" s="9">
        <v>38.5</v>
      </c>
      <c r="C28" s="9">
        <v>29</v>
      </c>
      <c r="D28" s="9">
        <v>30.5</v>
      </c>
      <c r="E28" s="9">
        <v>27</v>
      </c>
      <c r="F28" s="9">
        <v>76</v>
      </c>
      <c r="G28" s="9">
        <v>66</v>
      </c>
      <c r="H28" s="9">
        <v>55</v>
      </c>
      <c r="I28" s="9">
        <v>57</v>
      </c>
      <c r="J28" s="10">
        <v>0</v>
      </c>
      <c r="K28" s="13">
        <v>56.13</v>
      </c>
      <c r="L28" s="13">
        <v>6.28</v>
      </c>
    </row>
    <row r="29" spans="1:12" ht="18" customHeight="1">
      <c r="A29" s="9">
        <v>17</v>
      </c>
      <c r="B29" s="9">
        <v>38</v>
      </c>
      <c r="C29" s="9">
        <v>26</v>
      </c>
      <c r="D29" s="9">
        <v>28.2</v>
      </c>
      <c r="E29" s="9">
        <v>26</v>
      </c>
      <c r="F29" s="9">
        <v>83</v>
      </c>
      <c r="G29" s="9">
        <v>76</v>
      </c>
      <c r="H29" s="9">
        <v>59</v>
      </c>
      <c r="I29" s="9">
        <v>55</v>
      </c>
      <c r="J29" s="10">
        <v>5.5</v>
      </c>
      <c r="K29" s="13">
        <v>49.85</v>
      </c>
      <c r="L29" s="13">
        <v>7.88</v>
      </c>
    </row>
    <row r="30" spans="1:12" ht="18" customHeight="1">
      <c r="A30" s="9">
        <v>18</v>
      </c>
      <c r="B30" s="9">
        <v>36.5</v>
      </c>
      <c r="C30" s="9">
        <v>27.5</v>
      </c>
      <c r="D30" s="9">
        <v>29</v>
      </c>
      <c r="E30" s="9">
        <v>26.6</v>
      </c>
      <c r="F30" s="9">
        <v>82</v>
      </c>
      <c r="G30" s="9">
        <v>72</v>
      </c>
      <c r="H30" s="9">
        <v>61</v>
      </c>
      <c r="I30" s="9">
        <v>78</v>
      </c>
      <c r="J30" s="10">
        <v>27.5</v>
      </c>
      <c r="K30" s="13">
        <v>47.47</v>
      </c>
      <c r="L30" s="13">
        <v>5.2</v>
      </c>
    </row>
    <row r="31" spans="1:12" ht="18" customHeight="1">
      <c r="A31" s="9">
        <v>19</v>
      </c>
      <c r="B31" s="9">
        <v>37</v>
      </c>
      <c r="C31" s="9">
        <v>24.8</v>
      </c>
      <c r="D31" s="9">
        <v>28.5</v>
      </c>
      <c r="E31" s="9">
        <v>25.5</v>
      </c>
      <c r="F31" s="9">
        <v>77</v>
      </c>
      <c r="G31" s="9">
        <v>76</v>
      </c>
      <c r="H31" s="9">
        <v>59</v>
      </c>
      <c r="I31" s="9">
        <v>61</v>
      </c>
      <c r="J31" s="10">
        <v>0</v>
      </c>
      <c r="K31" s="13">
        <v>69.77</v>
      </c>
      <c r="L31" s="13">
        <v>9.17</v>
      </c>
    </row>
    <row r="32" spans="1:12" ht="18" customHeight="1">
      <c r="A32" s="9">
        <v>20</v>
      </c>
      <c r="B32" s="9">
        <v>36.5</v>
      </c>
      <c r="C32" s="9">
        <v>28</v>
      </c>
      <c r="D32" s="9">
        <v>31</v>
      </c>
      <c r="E32" s="9">
        <v>28</v>
      </c>
      <c r="F32" s="9">
        <v>79</v>
      </c>
      <c r="G32" s="9">
        <v>66</v>
      </c>
      <c r="H32" s="9">
        <v>60</v>
      </c>
      <c r="I32" s="9">
        <v>61</v>
      </c>
      <c r="J32" s="10">
        <v>1.5</v>
      </c>
      <c r="K32" s="13">
        <v>60.6</v>
      </c>
      <c r="L32" s="13">
        <v>6.98</v>
      </c>
    </row>
    <row r="33" spans="1:12" ht="18" customHeight="1">
      <c r="A33" s="9">
        <v>21</v>
      </c>
      <c r="B33" s="9">
        <v>37.5</v>
      </c>
      <c r="C33" s="9">
        <v>26</v>
      </c>
      <c r="D33" s="9">
        <v>28.5</v>
      </c>
      <c r="E33" s="9">
        <v>27</v>
      </c>
      <c r="F33" s="9">
        <v>89</v>
      </c>
      <c r="G33" s="9">
        <v>73</v>
      </c>
      <c r="H33" s="9">
        <v>59</v>
      </c>
      <c r="I33" s="9">
        <v>63</v>
      </c>
      <c r="J33" s="10">
        <v>9.1999999999999993</v>
      </c>
      <c r="K33" s="13">
        <v>55.12</v>
      </c>
      <c r="L33" s="13">
        <v>3.88</v>
      </c>
    </row>
    <row r="34" spans="1:12" ht="18" customHeight="1">
      <c r="A34" s="9">
        <v>22</v>
      </c>
      <c r="B34" s="11">
        <v>36.5</v>
      </c>
      <c r="C34" s="9">
        <v>26.3</v>
      </c>
      <c r="D34" s="9">
        <v>27.5</v>
      </c>
      <c r="E34" s="9">
        <v>26.5</v>
      </c>
      <c r="F34" s="9">
        <v>92</v>
      </c>
      <c r="G34" s="9">
        <v>79</v>
      </c>
      <c r="H34" s="9">
        <v>66</v>
      </c>
      <c r="I34" s="9">
        <v>62</v>
      </c>
      <c r="J34" s="10">
        <v>0</v>
      </c>
      <c r="K34" s="13">
        <v>60.44</v>
      </c>
      <c r="L34" s="13">
        <v>7.57</v>
      </c>
    </row>
    <row r="35" spans="1:12" ht="18" customHeight="1">
      <c r="A35" s="9">
        <v>23</v>
      </c>
      <c r="B35" s="9">
        <v>38</v>
      </c>
      <c r="C35" s="9">
        <v>27.5</v>
      </c>
      <c r="D35" s="9">
        <v>29</v>
      </c>
      <c r="E35" s="9">
        <v>27</v>
      </c>
      <c r="F35" s="9">
        <v>85</v>
      </c>
      <c r="G35" s="9">
        <v>66</v>
      </c>
      <c r="H35" s="9">
        <v>57</v>
      </c>
      <c r="I35" s="9">
        <v>54</v>
      </c>
      <c r="J35" s="10">
        <v>0</v>
      </c>
      <c r="K35" s="13">
        <v>52.87</v>
      </c>
      <c r="L35" s="13">
        <v>5.81</v>
      </c>
    </row>
    <row r="36" spans="1:12" ht="18" customHeight="1">
      <c r="A36" s="9">
        <v>24</v>
      </c>
      <c r="B36" s="9">
        <v>37.5</v>
      </c>
      <c r="C36" s="9">
        <v>26.5</v>
      </c>
      <c r="D36" s="9">
        <v>29</v>
      </c>
      <c r="E36" s="9">
        <v>27</v>
      </c>
      <c r="F36" s="9">
        <v>85</v>
      </c>
      <c r="G36" s="9">
        <v>66</v>
      </c>
      <c r="H36" s="9">
        <v>54</v>
      </c>
      <c r="I36" s="9">
        <v>54</v>
      </c>
      <c r="J36" s="10">
        <v>0</v>
      </c>
      <c r="K36" s="13">
        <v>47.06</v>
      </c>
      <c r="L36" s="13">
        <v>3.72</v>
      </c>
    </row>
    <row r="37" spans="1:12" ht="18" customHeight="1">
      <c r="A37" s="9">
        <v>25</v>
      </c>
      <c r="B37" s="11">
        <v>36.5</v>
      </c>
      <c r="C37" s="9">
        <v>27.5</v>
      </c>
      <c r="D37" s="9">
        <v>29.5</v>
      </c>
      <c r="E37" s="9">
        <v>26.5</v>
      </c>
      <c r="F37" s="9">
        <v>78</v>
      </c>
      <c r="G37" s="9">
        <v>67</v>
      </c>
      <c r="H37" s="9">
        <v>61</v>
      </c>
      <c r="I37" s="9">
        <v>61</v>
      </c>
      <c r="J37" s="10">
        <v>15.8</v>
      </c>
      <c r="K37" s="13">
        <v>43.34</v>
      </c>
      <c r="L37" s="13">
        <v>10.63</v>
      </c>
    </row>
    <row r="38" spans="1:12" ht="18" customHeight="1">
      <c r="A38" s="9">
        <v>26</v>
      </c>
      <c r="B38" s="9">
        <v>34</v>
      </c>
      <c r="C38" s="9">
        <v>26.5</v>
      </c>
      <c r="D38" s="9">
        <v>28.5</v>
      </c>
      <c r="E38" s="9">
        <v>26</v>
      </c>
      <c r="F38" s="9">
        <v>82</v>
      </c>
      <c r="G38" s="9">
        <v>80</v>
      </c>
      <c r="H38" s="9">
        <v>73</v>
      </c>
      <c r="I38" s="9">
        <v>68</v>
      </c>
      <c r="J38" s="10">
        <v>0</v>
      </c>
      <c r="K38" s="13">
        <v>48.51</v>
      </c>
      <c r="L38" s="13">
        <v>2.66</v>
      </c>
    </row>
    <row r="39" spans="1:12" ht="18" customHeight="1">
      <c r="A39" s="9">
        <v>27</v>
      </c>
      <c r="B39" s="9">
        <v>37</v>
      </c>
      <c r="C39" s="9">
        <v>26</v>
      </c>
      <c r="D39" s="9">
        <v>28</v>
      </c>
      <c r="E39" s="9">
        <v>26</v>
      </c>
      <c r="F39" s="9">
        <v>84</v>
      </c>
      <c r="G39" s="9">
        <v>70</v>
      </c>
      <c r="H39" s="9">
        <v>61</v>
      </c>
      <c r="I39" s="9">
        <v>66</v>
      </c>
      <c r="J39" s="10">
        <v>26.2</v>
      </c>
      <c r="K39" s="13">
        <v>45.85</v>
      </c>
      <c r="L39" s="13">
        <v>12.03</v>
      </c>
    </row>
    <row r="40" spans="1:12" ht="18" customHeight="1">
      <c r="A40" s="9">
        <v>28</v>
      </c>
      <c r="B40" s="9">
        <v>35.4</v>
      </c>
      <c r="C40" s="9">
        <v>25.2</v>
      </c>
      <c r="D40" s="9">
        <v>27.5</v>
      </c>
      <c r="E40" s="9">
        <v>26.5</v>
      </c>
      <c r="F40" s="9">
        <v>92</v>
      </c>
      <c r="G40" s="9">
        <v>79</v>
      </c>
      <c r="H40" s="9">
        <v>63</v>
      </c>
      <c r="I40" s="9">
        <v>61</v>
      </c>
      <c r="J40" s="10">
        <v>0</v>
      </c>
      <c r="K40" s="13">
        <v>60.02</v>
      </c>
      <c r="L40" s="13">
        <v>5.5</v>
      </c>
    </row>
    <row r="41" spans="1:12" ht="18" customHeight="1">
      <c r="A41" s="9">
        <v>29</v>
      </c>
      <c r="B41" s="9">
        <v>36.299999999999997</v>
      </c>
      <c r="C41" s="9">
        <v>26.5</v>
      </c>
      <c r="D41" s="9">
        <v>29</v>
      </c>
      <c r="E41" s="9">
        <v>26.8</v>
      </c>
      <c r="F41" s="9">
        <v>83</v>
      </c>
      <c r="G41" s="9">
        <v>72</v>
      </c>
      <c r="H41" s="9">
        <v>63</v>
      </c>
      <c r="I41" s="9">
        <v>58</v>
      </c>
      <c r="J41" s="10">
        <v>6.5</v>
      </c>
      <c r="K41" s="13">
        <v>54.52</v>
      </c>
      <c r="L41" s="13">
        <v>14.09</v>
      </c>
    </row>
    <row r="42" spans="1:12" ht="18" customHeight="1">
      <c r="A42" s="9">
        <v>30</v>
      </c>
      <c r="B42" s="9">
        <v>36</v>
      </c>
      <c r="C42" s="9">
        <v>27</v>
      </c>
      <c r="D42" s="9">
        <v>30</v>
      </c>
      <c r="E42" s="9">
        <v>27</v>
      </c>
      <c r="F42" s="9">
        <v>78</v>
      </c>
      <c r="G42" s="9">
        <v>70</v>
      </c>
      <c r="H42" s="9">
        <v>61</v>
      </c>
      <c r="I42" s="9">
        <v>68</v>
      </c>
      <c r="J42" s="10">
        <v>0</v>
      </c>
      <c r="K42" s="13">
        <v>46.93</v>
      </c>
      <c r="L42" s="13">
        <v>2.9</v>
      </c>
    </row>
    <row r="43" spans="1:12" ht="18" customHeight="1">
      <c r="A43" s="9">
        <v>31</v>
      </c>
      <c r="B43" s="9">
        <v>35.5</v>
      </c>
      <c r="C43" s="9">
        <v>26</v>
      </c>
      <c r="D43" s="9">
        <v>27.9</v>
      </c>
      <c r="E43" s="9">
        <v>26.1</v>
      </c>
      <c r="F43" s="9">
        <v>86</v>
      </c>
      <c r="G43" s="9">
        <v>78</v>
      </c>
      <c r="H43" s="9">
        <v>66</v>
      </c>
      <c r="I43" s="9">
        <v>66</v>
      </c>
      <c r="J43" s="10">
        <v>0</v>
      </c>
      <c r="K43" s="13">
        <v>44.03</v>
      </c>
      <c r="L43" s="13">
        <v>3.41</v>
      </c>
    </row>
    <row r="44" spans="1:12" ht="18" customHeight="1">
      <c r="A44" s="12" t="s">
        <v>22</v>
      </c>
      <c r="B44" s="9">
        <f>SUM(B13:B43)</f>
        <v>1173.2</v>
      </c>
      <c r="C44" s="9">
        <f t="shared" ref="C44:L44" si="0">SUM(C13:C43)</f>
        <v>833.4</v>
      </c>
      <c r="D44" s="9">
        <f t="shared" si="0"/>
        <v>918.4</v>
      </c>
      <c r="E44" s="9">
        <f t="shared" si="0"/>
        <v>831.5</v>
      </c>
      <c r="F44" s="15">
        <f t="shared" si="0"/>
        <v>2481</v>
      </c>
      <c r="G44" s="15">
        <f t="shared" si="0"/>
        <v>2176</v>
      </c>
      <c r="H44" s="15">
        <f t="shared" si="0"/>
        <v>1800</v>
      </c>
      <c r="I44" s="15">
        <f t="shared" si="0"/>
        <v>1810</v>
      </c>
      <c r="J44" s="13">
        <f t="shared" si="0"/>
        <v>92.2</v>
      </c>
      <c r="K44" s="13" t="s">
        <v>24</v>
      </c>
      <c r="L44" s="10">
        <f t="shared" si="0"/>
        <v>214.56999999999996</v>
      </c>
    </row>
    <row r="45" spans="1:12" ht="18" customHeight="1">
      <c r="A45" s="12" t="s">
        <v>23</v>
      </c>
      <c r="B45" s="10">
        <f t="shared" ref="B45:I45" si="1">B44/31</f>
        <v>37.845161290322579</v>
      </c>
      <c r="C45" s="10">
        <f t="shared" si="1"/>
        <v>26.883870967741935</v>
      </c>
      <c r="D45" s="10">
        <f t="shared" si="1"/>
        <v>29.625806451612902</v>
      </c>
      <c r="E45" s="10">
        <f t="shared" si="1"/>
        <v>26.822580645161292</v>
      </c>
      <c r="F45" s="13">
        <f t="shared" si="1"/>
        <v>80.032258064516128</v>
      </c>
      <c r="G45" s="13">
        <f t="shared" si="1"/>
        <v>70.193548387096769</v>
      </c>
      <c r="H45" s="13">
        <f t="shared" si="1"/>
        <v>58.064516129032256</v>
      </c>
      <c r="I45" s="13">
        <f t="shared" si="1"/>
        <v>58.387096774193552</v>
      </c>
      <c r="J45" s="13">
        <f>J44/7</f>
        <v>13.171428571428573</v>
      </c>
      <c r="K45" s="13" t="s">
        <v>24</v>
      </c>
      <c r="L45" s="13">
        <f>L44/31</f>
        <v>6.9216129032258049</v>
      </c>
    </row>
  </sheetData>
  <mergeCells count="11">
    <mergeCell ref="H11:H12"/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</mergeCells>
  <phoneticPr fontId="4" type="noConversion"/>
  <pageMargins left="0.55118110236220474" right="0.59055118110236227" top="0.3" bottom="0.23" header="0.25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5"/>
  <sheetViews>
    <sheetView topLeftCell="A19" workbookViewId="0">
      <selection activeCell="L45" sqref="L45"/>
    </sheetView>
  </sheetViews>
  <sheetFormatPr defaultRowHeight="22.5" customHeight="1"/>
  <cols>
    <col min="1" max="1" width="5" customWidth="1"/>
    <col min="2" max="2" width="6.140625" customWidth="1"/>
    <col min="3" max="3" width="6.42578125" customWidth="1"/>
    <col min="4" max="4" width="7.140625" customWidth="1"/>
    <col min="5" max="5" width="7.5703125" customWidth="1"/>
    <col min="6" max="6" width="7.85546875" customWidth="1"/>
    <col min="7" max="7" width="7.7109375" customWidth="1"/>
    <col min="8" max="8" width="7.5703125" customWidth="1"/>
    <col min="9" max="9" width="8" customWidth="1"/>
    <col min="11" max="11" width="9.5703125" customWidth="1"/>
  </cols>
  <sheetData>
    <row r="1" spans="1:12" ht="22.5" customHeight="1">
      <c r="A1" s="1"/>
      <c r="B1" s="14"/>
      <c r="C1" s="1"/>
      <c r="D1" s="1"/>
      <c r="E1" s="1"/>
      <c r="F1" s="1"/>
      <c r="G1" s="1"/>
      <c r="H1" s="1"/>
      <c r="I1" s="1" t="s">
        <v>0</v>
      </c>
      <c r="J1" s="1"/>
      <c r="K1" s="16"/>
      <c r="L1" s="16"/>
    </row>
    <row r="2" spans="1:12" ht="22.5" customHeight="1">
      <c r="A2" s="1"/>
      <c r="B2" s="14"/>
      <c r="C2" s="1"/>
      <c r="D2" s="1"/>
      <c r="E2" s="1"/>
      <c r="F2" s="1"/>
      <c r="G2" s="1" t="s">
        <v>41</v>
      </c>
      <c r="H2" s="1"/>
      <c r="I2" s="1"/>
      <c r="J2" s="1"/>
      <c r="K2" s="16"/>
      <c r="L2" s="16"/>
    </row>
    <row r="3" spans="1:12" ht="22.5" customHeight="1">
      <c r="A3" s="1" t="s">
        <v>1</v>
      </c>
      <c r="B3" s="14"/>
      <c r="C3" s="1"/>
      <c r="D3" s="1"/>
      <c r="E3" s="1"/>
      <c r="F3" s="1"/>
      <c r="G3" s="1"/>
      <c r="H3" s="1"/>
      <c r="I3" s="1"/>
      <c r="J3" s="1"/>
      <c r="K3" s="16"/>
      <c r="L3" s="16"/>
    </row>
    <row r="4" spans="1:12" ht="8.2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6"/>
      <c r="L4" s="16"/>
    </row>
    <row r="5" spans="1:12" ht="22.5" customHeight="1">
      <c r="A5" s="1" t="s">
        <v>2</v>
      </c>
      <c r="B5" s="14"/>
      <c r="C5" s="1"/>
      <c r="D5" s="1"/>
      <c r="E5" s="1"/>
      <c r="F5" s="1"/>
      <c r="G5" s="1"/>
      <c r="H5" s="1"/>
      <c r="I5" s="1"/>
      <c r="J5" s="1"/>
      <c r="K5" s="16"/>
      <c r="L5" s="16"/>
    </row>
    <row r="6" spans="1:12" ht="22.5" customHeight="1">
      <c r="A6" s="1" t="s">
        <v>49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>
      <c r="A7" s="1" t="s">
        <v>42</v>
      </c>
      <c r="B7" s="14"/>
      <c r="C7" s="1"/>
      <c r="D7" s="1"/>
      <c r="E7" s="1"/>
      <c r="F7" s="1"/>
      <c r="G7" s="1"/>
      <c r="H7" s="1"/>
      <c r="I7" s="1"/>
      <c r="J7" s="1"/>
      <c r="K7" s="16"/>
      <c r="L7" s="16"/>
    </row>
    <row r="8" spans="1:12" ht="8.25" customHeight="1">
      <c r="A8" s="2"/>
      <c r="B8" s="11"/>
      <c r="C8" s="2"/>
      <c r="D8" s="2"/>
      <c r="E8" s="2"/>
      <c r="F8" s="2"/>
      <c r="G8" s="2"/>
      <c r="H8" s="2"/>
      <c r="I8" s="2"/>
      <c r="J8" s="2"/>
      <c r="K8" s="17"/>
      <c r="L8" s="17"/>
    </row>
    <row r="9" spans="1:12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2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2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2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8"/>
      <c r="K12" s="80"/>
      <c r="L12" s="80"/>
    </row>
    <row r="13" spans="1:12" ht="18" customHeight="1">
      <c r="A13" s="9">
        <v>1</v>
      </c>
      <c r="B13" s="9">
        <v>37</v>
      </c>
      <c r="C13" s="9">
        <v>27</v>
      </c>
      <c r="D13" s="9">
        <v>30.7</v>
      </c>
      <c r="E13" s="9">
        <v>27</v>
      </c>
      <c r="F13" s="6">
        <v>75</v>
      </c>
      <c r="G13" s="6">
        <v>73</v>
      </c>
      <c r="H13" s="6">
        <v>61</v>
      </c>
      <c r="I13" s="6">
        <v>61</v>
      </c>
      <c r="J13" s="10">
        <v>0</v>
      </c>
      <c r="K13" s="13">
        <v>40.619999999999997</v>
      </c>
      <c r="L13" s="13">
        <v>8.4</v>
      </c>
    </row>
    <row r="14" spans="1:12" ht="18" customHeight="1">
      <c r="A14" s="9">
        <v>2</v>
      </c>
      <c r="B14" s="9">
        <v>34</v>
      </c>
      <c r="C14" s="9">
        <v>26.7</v>
      </c>
      <c r="D14" s="9">
        <v>30.8</v>
      </c>
      <c r="E14" s="9">
        <v>27.5</v>
      </c>
      <c r="F14" s="9">
        <v>76</v>
      </c>
      <c r="G14" s="9">
        <v>67</v>
      </c>
      <c r="H14" s="9">
        <v>60</v>
      </c>
      <c r="I14" s="9">
        <v>57</v>
      </c>
      <c r="J14" s="10">
        <v>0</v>
      </c>
      <c r="K14" s="13">
        <v>32.22</v>
      </c>
      <c r="L14" s="13">
        <v>2.39</v>
      </c>
    </row>
    <row r="15" spans="1:12" ht="18" customHeight="1">
      <c r="A15" s="9">
        <v>3</v>
      </c>
      <c r="B15" s="9">
        <v>33.5</v>
      </c>
      <c r="C15" s="9">
        <v>26</v>
      </c>
      <c r="D15" s="9">
        <v>30</v>
      </c>
      <c r="E15" s="9">
        <v>27</v>
      </c>
      <c r="F15" s="9">
        <v>78</v>
      </c>
      <c r="G15" s="9">
        <v>66</v>
      </c>
      <c r="H15" s="9">
        <v>59</v>
      </c>
      <c r="I15" s="9">
        <v>72</v>
      </c>
      <c r="J15" s="10">
        <v>0</v>
      </c>
      <c r="K15" s="13">
        <v>29.83</v>
      </c>
      <c r="L15" s="13">
        <v>3.58</v>
      </c>
    </row>
    <row r="16" spans="1:12" ht="18" customHeight="1">
      <c r="A16" s="9">
        <v>4</v>
      </c>
      <c r="B16" s="9">
        <v>34.5</v>
      </c>
      <c r="C16" s="9">
        <v>27.5</v>
      </c>
      <c r="D16" s="9">
        <v>28</v>
      </c>
      <c r="E16" s="9">
        <v>26</v>
      </c>
      <c r="F16" s="9">
        <v>84</v>
      </c>
      <c r="G16" s="9">
        <v>78</v>
      </c>
      <c r="H16" s="9">
        <v>68</v>
      </c>
      <c r="I16" s="9">
        <v>62</v>
      </c>
      <c r="J16" s="13">
        <v>40.25</v>
      </c>
      <c r="K16" s="21" t="s">
        <v>47</v>
      </c>
      <c r="L16" s="13" t="s">
        <v>43</v>
      </c>
    </row>
    <row r="17" spans="1:12" ht="18" customHeight="1">
      <c r="A17" s="9">
        <v>5</v>
      </c>
      <c r="B17" s="9">
        <v>35</v>
      </c>
      <c r="C17" s="9">
        <v>25.5</v>
      </c>
      <c r="D17" s="9">
        <v>27.5</v>
      </c>
      <c r="E17" s="9">
        <v>26</v>
      </c>
      <c r="F17" s="9">
        <v>89</v>
      </c>
      <c r="G17" s="9">
        <v>78</v>
      </c>
      <c r="H17" s="9">
        <v>72</v>
      </c>
      <c r="I17" s="9">
        <v>66</v>
      </c>
      <c r="J17" s="10">
        <v>0</v>
      </c>
      <c r="K17" s="19" t="s">
        <v>46</v>
      </c>
      <c r="L17" s="13">
        <v>5.5</v>
      </c>
    </row>
    <row r="18" spans="1:12" ht="18" customHeight="1">
      <c r="A18" s="9">
        <v>6</v>
      </c>
      <c r="B18" s="9">
        <v>36.5</v>
      </c>
      <c r="C18" s="9">
        <v>26.8</v>
      </c>
      <c r="D18" s="9">
        <v>29.5</v>
      </c>
      <c r="E18" s="9">
        <v>27.5</v>
      </c>
      <c r="F18" s="9">
        <v>85</v>
      </c>
      <c r="G18" s="9">
        <v>70</v>
      </c>
      <c r="H18" s="9">
        <v>63</v>
      </c>
      <c r="I18" s="9">
        <v>61</v>
      </c>
      <c r="J18" s="10">
        <v>0</v>
      </c>
      <c r="K18" s="13">
        <v>50.31</v>
      </c>
      <c r="L18" s="13">
        <v>6.46</v>
      </c>
    </row>
    <row r="19" spans="1:12" ht="18" customHeight="1">
      <c r="A19" s="9">
        <v>7</v>
      </c>
      <c r="B19" s="9">
        <v>35</v>
      </c>
      <c r="C19" s="9">
        <v>28</v>
      </c>
      <c r="D19" s="9">
        <v>29.5</v>
      </c>
      <c r="E19" s="9">
        <v>27.5</v>
      </c>
      <c r="F19" s="9">
        <v>85</v>
      </c>
      <c r="G19" s="9">
        <v>76</v>
      </c>
      <c r="H19" s="9">
        <v>69</v>
      </c>
      <c r="I19" s="9">
        <v>68</v>
      </c>
      <c r="J19" s="10">
        <v>0</v>
      </c>
      <c r="K19" s="13">
        <v>43.85</v>
      </c>
      <c r="L19" s="13">
        <v>5.26</v>
      </c>
    </row>
    <row r="20" spans="1:12" ht="18" customHeight="1">
      <c r="A20" s="9">
        <v>8</v>
      </c>
      <c r="B20" s="9">
        <v>33</v>
      </c>
      <c r="C20" s="9">
        <v>26.5</v>
      </c>
      <c r="D20" s="9">
        <v>28.5</v>
      </c>
      <c r="E20" s="9">
        <v>27</v>
      </c>
      <c r="F20" s="9">
        <v>89</v>
      </c>
      <c r="G20" s="9">
        <v>85</v>
      </c>
      <c r="H20" s="9">
        <v>71</v>
      </c>
      <c r="I20" s="9">
        <v>70</v>
      </c>
      <c r="J20" s="10">
        <v>0</v>
      </c>
      <c r="K20" s="19" t="s">
        <v>48</v>
      </c>
      <c r="L20" s="13">
        <v>2.1800000000000002</v>
      </c>
    </row>
    <row r="21" spans="1:12" ht="18" customHeight="1">
      <c r="A21" s="9">
        <v>9</v>
      </c>
      <c r="B21" s="9">
        <v>35</v>
      </c>
      <c r="C21" s="9">
        <v>25.3</v>
      </c>
      <c r="D21" s="9">
        <v>27</v>
      </c>
      <c r="E21" s="9">
        <v>26</v>
      </c>
      <c r="F21" s="9">
        <v>92</v>
      </c>
      <c r="G21" s="9">
        <v>79</v>
      </c>
      <c r="H21" s="9">
        <v>66</v>
      </c>
      <c r="I21" s="9">
        <v>79</v>
      </c>
      <c r="J21" s="10">
        <v>0</v>
      </c>
      <c r="K21" s="13">
        <v>68.03</v>
      </c>
      <c r="L21" s="13">
        <v>3.26</v>
      </c>
    </row>
    <row r="22" spans="1:12" ht="18" customHeight="1">
      <c r="A22" s="9">
        <v>10</v>
      </c>
      <c r="B22" s="9">
        <v>38</v>
      </c>
      <c r="C22" s="9">
        <v>26</v>
      </c>
      <c r="D22" s="9">
        <v>28</v>
      </c>
      <c r="E22" s="9">
        <v>25.5</v>
      </c>
      <c r="F22" s="9">
        <v>82</v>
      </c>
      <c r="G22" s="9">
        <v>70</v>
      </c>
      <c r="H22" s="9">
        <v>44</v>
      </c>
      <c r="I22" s="9">
        <v>48</v>
      </c>
      <c r="J22" s="10">
        <v>0</v>
      </c>
      <c r="K22" s="19">
        <v>64.77</v>
      </c>
      <c r="L22" s="13">
        <v>9.31</v>
      </c>
    </row>
    <row r="23" spans="1:12" ht="18" customHeight="1">
      <c r="A23" s="9">
        <v>11</v>
      </c>
      <c r="B23" s="9">
        <v>36</v>
      </c>
      <c r="C23" s="9">
        <v>27</v>
      </c>
      <c r="D23" s="9">
        <v>28</v>
      </c>
      <c r="E23" s="9">
        <v>26</v>
      </c>
      <c r="F23" s="9">
        <v>84</v>
      </c>
      <c r="G23" s="9">
        <v>72</v>
      </c>
      <c r="H23" s="9">
        <v>62</v>
      </c>
      <c r="I23" s="9">
        <v>61</v>
      </c>
      <c r="J23" s="10">
        <v>0</v>
      </c>
      <c r="K23" s="13">
        <v>55.46</v>
      </c>
      <c r="L23" s="13">
        <v>7.14</v>
      </c>
    </row>
    <row r="24" spans="1:12" ht="18" customHeight="1">
      <c r="A24" s="9">
        <v>12</v>
      </c>
      <c r="B24" s="9">
        <v>35.5</v>
      </c>
      <c r="C24" s="9">
        <v>27</v>
      </c>
      <c r="D24" s="9">
        <v>28.5</v>
      </c>
      <c r="E24" s="9">
        <v>26.5</v>
      </c>
      <c r="F24" s="9">
        <v>84</v>
      </c>
      <c r="G24" s="9">
        <v>72</v>
      </c>
      <c r="H24" s="9">
        <v>65</v>
      </c>
      <c r="I24" s="9">
        <v>61</v>
      </c>
      <c r="J24" s="10">
        <v>0</v>
      </c>
      <c r="K24" s="13">
        <v>48.32</v>
      </c>
      <c r="L24" s="13">
        <v>6.63</v>
      </c>
    </row>
    <row r="25" spans="1:12" ht="18" customHeight="1">
      <c r="A25" s="9">
        <v>13</v>
      </c>
      <c r="B25" s="9">
        <v>35.700000000000003</v>
      </c>
      <c r="C25" s="9">
        <v>26.5</v>
      </c>
      <c r="D25" s="9">
        <v>28.3</v>
      </c>
      <c r="E25" s="9">
        <v>26</v>
      </c>
      <c r="F25" s="9">
        <v>83</v>
      </c>
      <c r="G25" s="9">
        <v>68</v>
      </c>
      <c r="H25" s="9">
        <v>61</v>
      </c>
      <c r="I25" s="9">
        <v>61</v>
      </c>
      <c r="J25" s="10">
        <v>2</v>
      </c>
      <c r="K25" s="18">
        <v>41.69</v>
      </c>
      <c r="L25" s="13">
        <v>7</v>
      </c>
    </row>
    <row r="26" spans="1:12" ht="18" customHeight="1">
      <c r="A26" s="9">
        <v>14</v>
      </c>
      <c r="B26" s="9">
        <v>36.5</v>
      </c>
      <c r="C26" s="9">
        <v>26.5</v>
      </c>
      <c r="D26" s="9">
        <v>29.5</v>
      </c>
      <c r="E26" s="9">
        <v>27</v>
      </c>
      <c r="F26" s="9">
        <v>82</v>
      </c>
      <c r="G26" s="9">
        <v>73</v>
      </c>
      <c r="H26" s="9">
        <v>62</v>
      </c>
      <c r="I26" s="9">
        <v>61</v>
      </c>
      <c r="J26" s="10">
        <v>0</v>
      </c>
      <c r="K26" s="19">
        <v>36.69</v>
      </c>
      <c r="L26" s="13">
        <v>4.1500000000000004</v>
      </c>
    </row>
    <row r="27" spans="1:12" ht="18" customHeight="1">
      <c r="A27" s="9">
        <v>15</v>
      </c>
      <c r="B27" s="9">
        <v>35</v>
      </c>
      <c r="C27" s="9">
        <v>26</v>
      </c>
      <c r="D27" s="9">
        <v>28</v>
      </c>
      <c r="E27" s="9">
        <v>26.5</v>
      </c>
      <c r="F27" s="9">
        <v>89</v>
      </c>
      <c r="G27" s="9">
        <v>70</v>
      </c>
      <c r="H27" s="9">
        <v>68</v>
      </c>
      <c r="I27" s="9">
        <v>60</v>
      </c>
      <c r="J27" s="10">
        <v>0.2</v>
      </c>
      <c r="K27" s="13">
        <v>32.54</v>
      </c>
      <c r="L27" s="13">
        <v>6.43</v>
      </c>
    </row>
    <row r="28" spans="1:12" ht="18" customHeight="1">
      <c r="A28" s="9">
        <v>16</v>
      </c>
      <c r="B28" s="9">
        <v>35</v>
      </c>
      <c r="C28" s="9">
        <v>26</v>
      </c>
      <c r="D28" s="9">
        <v>28</v>
      </c>
      <c r="E28" s="9">
        <v>26</v>
      </c>
      <c r="F28" s="9">
        <v>84</v>
      </c>
      <c r="G28" s="9">
        <v>72</v>
      </c>
      <c r="H28" s="9">
        <v>63</v>
      </c>
      <c r="I28" s="9">
        <v>63</v>
      </c>
      <c r="J28" s="10">
        <v>0</v>
      </c>
      <c r="K28" s="13">
        <v>26.31</v>
      </c>
      <c r="L28" s="13">
        <v>6.06</v>
      </c>
    </row>
    <row r="29" spans="1:12" ht="18" customHeight="1">
      <c r="A29" s="9">
        <v>17</v>
      </c>
      <c r="B29" s="9">
        <v>35</v>
      </c>
      <c r="C29" s="9">
        <v>26</v>
      </c>
      <c r="D29" s="9">
        <v>30</v>
      </c>
      <c r="E29" s="9">
        <v>26</v>
      </c>
      <c r="F29" s="9">
        <v>72</v>
      </c>
      <c r="G29" s="9">
        <v>66</v>
      </c>
      <c r="H29" s="9">
        <v>58</v>
      </c>
      <c r="I29" s="9">
        <v>56</v>
      </c>
      <c r="J29" s="10">
        <v>0</v>
      </c>
      <c r="K29" s="13">
        <v>20.25</v>
      </c>
      <c r="L29" s="13">
        <v>5.58</v>
      </c>
    </row>
    <row r="30" spans="1:12" ht="18" customHeight="1">
      <c r="A30" s="9">
        <v>18</v>
      </c>
      <c r="B30" s="9">
        <v>38</v>
      </c>
      <c r="C30" s="9">
        <v>26.5</v>
      </c>
      <c r="D30" s="9">
        <v>30</v>
      </c>
      <c r="E30" s="9">
        <v>26</v>
      </c>
      <c r="F30" s="9">
        <v>72</v>
      </c>
      <c r="G30" s="9">
        <v>55</v>
      </c>
      <c r="H30" s="9">
        <v>42</v>
      </c>
      <c r="I30" s="9">
        <v>44</v>
      </c>
      <c r="J30" s="10">
        <v>0</v>
      </c>
      <c r="K30" s="13">
        <v>14.67</v>
      </c>
      <c r="L30" s="13">
        <v>6.91</v>
      </c>
    </row>
    <row r="31" spans="1:12" ht="18" customHeight="1">
      <c r="A31" s="9">
        <v>19</v>
      </c>
      <c r="B31" s="9">
        <v>38.700000000000003</v>
      </c>
      <c r="C31" s="9">
        <v>28.2</v>
      </c>
      <c r="D31" s="9">
        <v>31</v>
      </c>
      <c r="E31" s="9">
        <v>26</v>
      </c>
      <c r="F31" s="9">
        <v>66</v>
      </c>
      <c r="G31" s="9">
        <v>49</v>
      </c>
      <c r="H31" s="9">
        <v>42</v>
      </c>
      <c r="I31" s="9">
        <v>41</v>
      </c>
      <c r="J31" s="10">
        <v>0</v>
      </c>
      <c r="K31" s="19" t="s">
        <v>45</v>
      </c>
      <c r="L31" s="13">
        <v>9.23</v>
      </c>
    </row>
    <row r="32" spans="1:12" ht="18" customHeight="1">
      <c r="A32" s="9">
        <v>20</v>
      </c>
      <c r="B32" s="9">
        <v>39</v>
      </c>
      <c r="C32" s="9">
        <v>27.8</v>
      </c>
      <c r="D32" s="9">
        <v>30.5</v>
      </c>
      <c r="E32" s="9">
        <v>26.3</v>
      </c>
      <c r="F32" s="9">
        <v>71</v>
      </c>
      <c r="G32" s="9">
        <v>55</v>
      </c>
      <c r="H32" s="9">
        <v>43</v>
      </c>
      <c r="I32" s="9">
        <v>41</v>
      </c>
      <c r="J32" s="10">
        <v>0</v>
      </c>
      <c r="K32" s="13">
        <v>82.51</v>
      </c>
      <c r="L32" s="13">
        <v>6.81</v>
      </c>
    </row>
    <row r="33" spans="1:12" ht="18" customHeight="1">
      <c r="A33" s="9">
        <v>21</v>
      </c>
      <c r="B33" s="9">
        <v>37.5</v>
      </c>
      <c r="C33" s="9">
        <v>29</v>
      </c>
      <c r="D33" s="9">
        <v>31</v>
      </c>
      <c r="E33" s="9">
        <v>27</v>
      </c>
      <c r="F33" s="9">
        <v>72</v>
      </c>
      <c r="G33" s="9">
        <v>65</v>
      </c>
      <c r="H33" s="9">
        <v>62</v>
      </c>
      <c r="I33" s="9">
        <v>64</v>
      </c>
      <c r="J33" s="10">
        <v>18.5</v>
      </c>
      <c r="K33" s="19">
        <v>75.7</v>
      </c>
      <c r="L33" s="13">
        <v>6.51</v>
      </c>
    </row>
    <row r="34" spans="1:12" ht="18" customHeight="1">
      <c r="A34" s="9">
        <v>22</v>
      </c>
      <c r="B34" s="11">
        <v>34</v>
      </c>
      <c r="C34" s="9">
        <v>25</v>
      </c>
      <c r="D34" s="9">
        <v>27</v>
      </c>
      <c r="E34" s="9">
        <v>25.5</v>
      </c>
      <c r="F34" s="9">
        <v>89</v>
      </c>
      <c r="G34" s="9">
        <v>85</v>
      </c>
      <c r="H34" s="9">
        <v>68</v>
      </c>
      <c r="I34" s="9">
        <v>84</v>
      </c>
      <c r="J34" s="10">
        <v>28.5</v>
      </c>
      <c r="K34" s="13">
        <v>87.69</v>
      </c>
      <c r="L34" s="13" t="s">
        <v>43</v>
      </c>
    </row>
    <row r="35" spans="1:12" ht="18" customHeight="1">
      <c r="A35" s="9">
        <v>23</v>
      </c>
      <c r="B35" s="9">
        <v>33</v>
      </c>
      <c r="C35" s="9">
        <v>25</v>
      </c>
      <c r="D35" s="9">
        <v>26</v>
      </c>
      <c r="E35" s="9">
        <v>25.5</v>
      </c>
      <c r="F35" s="9">
        <v>97</v>
      </c>
      <c r="G35" s="9">
        <v>82</v>
      </c>
      <c r="H35" s="9">
        <v>71</v>
      </c>
      <c r="I35" s="9">
        <v>70</v>
      </c>
      <c r="J35" s="10">
        <v>17.5</v>
      </c>
      <c r="K35" s="19" t="s">
        <v>44</v>
      </c>
      <c r="L35" s="13">
        <v>6.21</v>
      </c>
    </row>
    <row r="36" spans="1:12" ht="18" customHeight="1">
      <c r="A36" s="9">
        <v>24</v>
      </c>
      <c r="B36" s="9">
        <v>33</v>
      </c>
      <c r="C36" s="9">
        <v>25.5</v>
      </c>
      <c r="D36" s="9">
        <v>26</v>
      </c>
      <c r="E36" s="9">
        <v>25.5</v>
      </c>
      <c r="F36" s="9">
        <v>97</v>
      </c>
      <c r="G36" s="9">
        <v>85</v>
      </c>
      <c r="H36" s="9">
        <v>73</v>
      </c>
      <c r="I36" s="9">
        <v>84</v>
      </c>
      <c r="J36" s="10">
        <v>3.8</v>
      </c>
      <c r="K36" s="13">
        <v>81.87</v>
      </c>
      <c r="L36" s="13">
        <v>2.85</v>
      </c>
    </row>
    <row r="37" spans="1:12" ht="18" customHeight="1">
      <c r="A37" s="9">
        <v>25</v>
      </c>
      <c r="B37" s="11">
        <v>33.5</v>
      </c>
      <c r="C37" s="9">
        <v>25.5</v>
      </c>
      <c r="D37" s="9">
        <v>27.2</v>
      </c>
      <c r="E37" s="9">
        <v>25.5</v>
      </c>
      <c r="F37" s="9">
        <v>87</v>
      </c>
      <c r="G37" s="9">
        <v>69</v>
      </c>
      <c r="H37" s="9">
        <v>64</v>
      </c>
      <c r="I37" s="9">
        <v>65</v>
      </c>
      <c r="J37" s="10">
        <v>0</v>
      </c>
      <c r="K37" s="13">
        <v>82.82</v>
      </c>
      <c r="L37" s="13">
        <v>3.93</v>
      </c>
    </row>
    <row r="38" spans="1:12" ht="18" customHeight="1">
      <c r="A38" s="9">
        <v>26</v>
      </c>
      <c r="B38" s="9">
        <v>35</v>
      </c>
      <c r="C38" s="9">
        <v>26.5</v>
      </c>
      <c r="D38" s="9">
        <v>28.5</v>
      </c>
      <c r="E38" s="9">
        <v>26.5</v>
      </c>
      <c r="F38" s="9">
        <v>84</v>
      </c>
      <c r="G38" s="9">
        <v>72</v>
      </c>
      <c r="H38" s="9">
        <v>45</v>
      </c>
      <c r="I38" s="9">
        <v>41</v>
      </c>
      <c r="J38" s="10">
        <v>0</v>
      </c>
      <c r="K38" s="13">
        <v>78.89</v>
      </c>
      <c r="L38" s="13">
        <v>5.59</v>
      </c>
    </row>
    <row r="39" spans="1:12" ht="18" customHeight="1">
      <c r="A39" s="9">
        <v>27</v>
      </c>
      <c r="B39" s="9">
        <v>35</v>
      </c>
      <c r="C39" s="9">
        <v>26.5</v>
      </c>
      <c r="D39" s="9">
        <v>28</v>
      </c>
      <c r="E39" s="9">
        <v>26</v>
      </c>
      <c r="F39" s="9">
        <v>84</v>
      </c>
      <c r="G39" s="9">
        <v>72</v>
      </c>
      <c r="H39" s="9">
        <v>56</v>
      </c>
      <c r="I39" s="9">
        <v>55</v>
      </c>
      <c r="J39" s="10">
        <v>0</v>
      </c>
      <c r="K39" s="13">
        <v>73.3</v>
      </c>
      <c r="L39" s="13">
        <v>3.06</v>
      </c>
    </row>
    <row r="40" spans="1:12" ht="18" customHeight="1">
      <c r="A40" s="9">
        <v>28</v>
      </c>
      <c r="B40" s="9">
        <v>33.5</v>
      </c>
      <c r="C40" s="9">
        <v>25.5</v>
      </c>
      <c r="D40" s="9">
        <v>26.5</v>
      </c>
      <c r="E40" s="9">
        <v>25</v>
      </c>
      <c r="F40" s="9">
        <v>89</v>
      </c>
      <c r="G40" s="9">
        <v>84</v>
      </c>
      <c r="H40" s="9">
        <v>67</v>
      </c>
      <c r="I40" s="9">
        <v>67</v>
      </c>
      <c r="J40" s="10">
        <v>0</v>
      </c>
      <c r="K40" s="13">
        <v>70.239999999999995</v>
      </c>
      <c r="L40" s="13">
        <v>6.23</v>
      </c>
    </row>
    <row r="41" spans="1:12" ht="18" customHeight="1">
      <c r="A41" s="9">
        <v>29</v>
      </c>
      <c r="B41" s="9">
        <v>33</v>
      </c>
      <c r="C41" s="9">
        <v>25.8</v>
      </c>
      <c r="D41" s="9">
        <v>27</v>
      </c>
      <c r="E41" s="9">
        <v>25.5</v>
      </c>
      <c r="F41" s="9">
        <v>89</v>
      </c>
      <c r="G41" s="9">
        <v>83</v>
      </c>
      <c r="H41" s="9">
        <v>72</v>
      </c>
      <c r="I41" s="9">
        <v>67</v>
      </c>
      <c r="J41" s="10">
        <v>0</v>
      </c>
      <c r="K41" s="13">
        <v>64.010000000000005</v>
      </c>
      <c r="L41" s="13">
        <v>5.21</v>
      </c>
    </row>
    <row r="42" spans="1:12" ht="18" customHeight="1">
      <c r="A42" s="9">
        <v>30</v>
      </c>
      <c r="B42" s="9">
        <v>33</v>
      </c>
      <c r="C42" s="9">
        <v>26.2</v>
      </c>
      <c r="D42" s="9">
        <v>27.5</v>
      </c>
      <c r="E42" s="9">
        <v>26</v>
      </c>
      <c r="F42" s="9">
        <v>89</v>
      </c>
      <c r="G42" s="9">
        <v>78</v>
      </c>
      <c r="H42" s="9">
        <v>67</v>
      </c>
      <c r="I42" s="9">
        <v>70</v>
      </c>
      <c r="J42" s="10">
        <v>1.2</v>
      </c>
      <c r="K42" s="13">
        <v>58.8</v>
      </c>
      <c r="L42" s="13">
        <v>4.16</v>
      </c>
    </row>
    <row r="43" spans="1:12" ht="18" customHeight="1">
      <c r="A43" s="9">
        <v>31</v>
      </c>
      <c r="B43" s="9"/>
      <c r="C43" s="9"/>
      <c r="D43" s="9"/>
      <c r="E43" s="9"/>
      <c r="F43" s="9"/>
      <c r="G43" s="9"/>
      <c r="H43" s="9"/>
      <c r="I43" s="9"/>
      <c r="J43" s="10"/>
      <c r="K43" s="19"/>
      <c r="L43" s="13"/>
    </row>
    <row r="44" spans="1:12" ht="18" customHeight="1">
      <c r="A44" s="12" t="s">
        <v>22</v>
      </c>
      <c r="B44" s="9">
        <f>SUM(B13:B43)</f>
        <v>1056.4000000000001</v>
      </c>
      <c r="C44" s="9">
        <f t="shared" ref="C44:L44" si="0">SUM(C13:C43)</f>
        <v>793.3</v>
      </c>
      <c r="D44" s="9">
        <f t="shared" si="0"/>
        <v>856</v>
      </c>
      <c r="E44" s="9">
        <f t="shared" si="0"/>
        <v>787.3</v>
      </c>
      <c r="F44" s="15">
        <f t="shared" si="0"/>
        <v>2499</v>
      </c>
      <c r="G44" s="15">
        <f t="shared" si="0"/>
        <v>2169</v>
      </c>
      <c r="H44" s="15">
        <f t="shared" si="0"/>
        <v>1844</v>
      </c>
      <c r="I44" s="15">
        <f t="shared" si="0"/>
        <v>1860</v>
      </c>
      <c r="J44" s="13">
        <f t="shared" si="0"/>
        <v>111.95</v>
      </c>
      <c r="K44" s="13" t="s">
        <v>24</v>
      </c>
      <c r="L44" s="10">
        <f t="shared" si="0"/>
        <v>156.03000000000003</v>
      </c>
    </row>
    <row r="45" spans="1:12" ht="18" customHeight="1">
      <c r="A45" s="12" t="s">
        <v>23</v>
      </c>
      <c r="B45" s="10">
        <f t="shared" ref="B45:I45" si="1">B44/30</f>
        <v>35.213333333333338</v>
      </c>
      <c r="C45" s="10">
        <f t="shared" si="1"/>
        <v>26.443333333333332</v>
      </c>
      <c r="D45" s="10">
        <f t="shared" si="1"/>
        <v>28.533333333333335</v>
      </c>
      <c r="E45" s="10">
        <f t="shared" si="1"/>
        <v>26.243333333333332</v>
      </c>
      <c r="F45" s="13">
        <f t="shared" si="1"/>
        <v>83.3</v>
      </c>
      <c r="G45" s="13">
        <f t="shared" si="1"/>
        <v>72.3</v>
      </c>
      <c r="H45" s="13">
        <f t="shared" si="1"/>
        <v>61.466666666666669</v>
      </c>
      <c r="I45" s="13">
        <f t="shared" si="1"/>
        <v>62</v>
      </c>
      <c r="J45" s="13">
        <f>J44/8</f>
        <v>13.99375</v>
      </c>
      <c r="K45" s="13" t="s">
        <v>24</v>
      </c>
      <c r="L45" s="13">
        <f>L44/28</f>
        <v>5.5725000000000007</v>
      </c>
    </row>
  </sheetData>
  <mergeCells count="11"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  <mergeCell ref="H11:H12"/>
  </mergeCells>
  <phoneticPr fontId="4" type="noConversion"/>
  <pageMargins left="0.55118110236220474" right="0.59055118110236227" top="0.31496062992125984" bottom="0.2" header="0.2362204724409449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topLeftCell="A7" workbookViewId="0">
      <selection activeCell="L45" sqref="L45"/>
    </sheetView>
  </sheetViews>
  <sheetFormatPr defaultRowHeight="22.5" customHeight="1"/>
  <cols>
    <col min="1" max="1" width="5" customWidth="1"/>
    <col min="2" max="2" width="6.140625" customWidth="1"/>
    <col min="3" max="3" width="6.42578125" customWidth="1"/>
    <col min="4" max="4" width="7.140625" customWidth="1"/>
    <col min="5" max="5" width="7.5703125" customWidth="1"/>
    <col min="6" max="6" width="7.85546875" customWidth="1"/>
    <col min="7" max="7" width="7.7109375" customWidth="1"/>
    <col min="8" max="8" width="7.5703125" customWidth="1"/>
    <col min="9" max="9" width="8" customWidth="1"/>
    <col min="11" max="11" width="9.7109375" customWidth="1"/>
  </cols>
  <sheetData>
    <row r="1" spans="1:12" ht="22.5" customHeight="1">
      <c r="A1" s="1"/>
      <c r="B1" s="14"/>
      <c r="C1" s="1"/>
      <c r="D1" s="1"/>
      <c r="E1" s="1"/>
      <c r="F1" s="1"/>
      <c r="G1" s="1"/>
      <c r="H1" s="1"/>
      <c r="I1" s="1" t="s">
        <v>0</v>
      </c>
      <c r="J1" s="1"/>
      <c r="K1" s="16"/>
      <c r="L1" s="16"/>
    </row>
    <row r="2" spans="1:12" ht="22.5" customHeight="1">
      <c r="A2" s="1"/>
      <c r="B2" s="14"/>
      <c r="C2" s="1"/>
      <c r="D2" s="1"/>
      <c r="E2" s="1"/>
      <c r="F2" s="1"/>
      <c r="G2" s="1" t="s">
        <v>50</v>
      </c>
      <c r="H2" s="1"/>
      <c r="I2" s="1"/>
      <c r="J2" s="1"/>
      <c r="K2" s="16"/>
      <c r="L2" s="16"/>
    </row>
    <row r="3" spans="1:12" ht="22.5" customHeight="1">
      <c r="A3" s="1" t="s">
        <v>1</v>
      </c>
      <c r="B3" s="14"/>
      <c r="C3" s="1"/>
      <c r="D3" s="1"/>
      <c r="E3" s="1"/>
      <c r="F3" s="1"/>
      <c r="G3" s="1"/>
      <c r="H3" s="1"/>
      <c r="I3" s="1"/>
      <c r="J3" s="1"/>
      <c r="K3" s="16"/>
      <c r="L3" s="16"/>
    </row>
    <row r="4" spans="1:12" ht="8.2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6"/>
      <c r="L4" s="16"/>
    </row>
    <row r="5" spans="1:12" ht="22.5" customHeight="1">
      <c r="A5" s="1" t="s">
        <v>2</v>
      </c>
      <c r="B5" s="14"/>
      <c r="C5" s="1"/>
      <c r="D5" s="1"/>
      <c r="E5" s="1"/>
      <c r="F5" s="1"/>
      <c r="G5" s="1"/>
      <c r="H5" s="1"/>
      <c r="I5" s="1"/>
      <c r="J5" s="1"/>
      <c r="K5" s="16"/>
      <c r="L5" s="16"/>
    </row>
    <row r="6" spans="1:12" ht="22.5" customHeight="1">
      <c r="A6" s="1" t="s">
        <v>49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>
      <c r="A7" s="1" t="s">
        <v>51</v>
      </c>
      <c r="B7" s="14"/>
      <c r="C7" s="1"/>
      <c r="D7" s="1"/>
      <c r="E7" s="1"/>
      <c r="F7" s="1"/>
      <c r="G7" s="1"/>
      <c r="H7" s="1"/>
      <c r="I7" s="1"/>
      <c r="J7" s="1"/>
      <c r="K7" s="16"/>
      <c r="L7" s="16"/>
    </row>
    <row r="8" spans="1:12" ht="8.25" customHeight="1">
      <c r="A8" s="2"/>
      <c r="B8" s="11"/>
      <c r="C8" s="2"/>
      <c r="D8" s="2"/>
      <c r="E8" s="2"/>
      <c r="F8" s="2"/>
      <c r="G8" s="2"/>
      <c r="H8" s="2"/>
      <c r="I8" s="2"/>
      <c r="J8" s="2"/>
      <c r="K8" s="17"/>
      <c r="L8" s="17"/>
    </row>
    <row r="9" spans="1:12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2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2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2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8"/>
      <c r="K12" s="80"/>
      <c r="L12" s="80"/>
    </row>
    <row r="13" spans="1:12" ht="18" customHeight="1">
      <c r="A13" s="9">
        <v>1</v>
      </c>
      <c r="B13" s="9">
        <v>32.5</v>
      </c>
      <c r="C13" s="9">
        <v>25</v>
      </c>
      <c r="D13" s="9">
        <v>25.5</v>
      </c>
      <c r="E13" s="9">
        <v>24.5</v>
      </c>
      <c r="F13" s="6">
        <v>92</v>
      </c>
      <c r="G13" s="6">
        <v>89</v>
      </c>
      <c r="H13" s="6">
        <v>73</v>
      </c>
      <c r="I13" s="6">
        <v>73</v>
      </c>
      <c r="J13" s="10">
        <v>0.2</v>
      </c>
      <c r="K13" s="13">
        <v>55.84</v>
      </c>
      <c r="L13" s="13">
        <v>3.02</v>
      </c>
    </row>
    <row r="14" spans="1:12" ht="18" customHeight="1">
      <c r="A14" s="9">
        <v>2</v>
      </c>
      <c r="B14" s="9">
        <v>31.5</v>
      </c>
      <c r="C14" s="9">
        <v>25.5</v>
      </c>
      <c r="D14" s="9">
        <v>26</v>
      </c>
      <c r="E14" s="9">
        <v>25</v>
      </c>
      <c r="F14" s="9">
        <v>92</v>
      </c>
      <c r="G14" s="9">
        <v>89</v>
      </c>
      <c r="H14" s="9">
        <v>92</v>
      </c>
      <c r="I14" s="9">
        <v>89</v>
      </c>
      <c r="J14" s="10">
        <v>1.5</v>
      </c>
      <c r="K14" s="13">
        <v>53.02</v>
      </c>
      <c r="L14" s="13">
        <v>1.88</v>
      </c>
    </row>
    <row r="15" spans="1:12" ht="18" customHeight="1">
      <c r="A15" s="9">
        <v>3</v>
      </c>
      <c r="B15" s="9">
        <v>32</v>
      </c>
      <c r="C15" s="9">
        <v>25.5</v>
      </c>
      <c r="D15" s="9">
        <v>27</v>
      </c>
      <c r="E15" s="9">
        <v>26</v>
      </c>
      <c r="F15" s="9">
        <v>92</v>
      </c>
      <c r="G15" s="9">
        <v>89</v>
      </c>
      <c r="H15" s="9">
        <v>76</v>
      </c>
      <c r="I15" s="9">
        <v>76</v>
      </c>
      <c r="J15" s="10">
        <v>3.2</v>
      </c>
      <c r="K15" s="13">
        <v>52.64</v>
      </c>
      <c r="L15" s="13">
        <v>2.62</v>
      </c>
    </row>
    <row r="16" spans="1:12" ht="18" customHeight="1">
      <c r="A16" s="9">
        <v>4</v>
      </c>
      <c r="B16" s="9">
        <v>33.5</v>
      </c>
      <c r="C16" s="9">
        <v>25.2</v>
      </c>
      <c r="D16" s="9">
        <v>27.5</v>
      </c>
      <c r="E16" s="9">
        <v>26</v>
      </c>
      <c r="F16" s="9">
        <v>89</v>
      </c>
      <c r="G16" s="9">
        <v>78</v>
      </c>
      <c r="H16" s="9">
        <v>67</v>
      </c>
      <c r="I16" s="9">
        <v>66</v>
      </c>
      <c r="J16" s="10">
        <v>0</v>
      </c>
      <c r="K16" s="20">
        <v>53.22</v>
      </c>
      <c r="L16" s="13">
        <v>5.75</v>
      </c>
    </row>
    <row r="17" spans="1:12" ht="18" customHeight="1">
      <c r="A17" s="9">
        <v>5</v>
      </c>
      <c r="B17" s="9">
        <v>35</v>
      </c>
      <c r="C17" s="9">
        <v>25</v>
      </c>
      <c r="D17" s="9">
        <v>28</v>
      </c>
      <c r="E17" s="9">
        <v>26</v>
      </c>
      <c r="F17" s="9">
        <v>84</v>
      </c>
      <c r="G17" s="9">
        <v>82</v>
      </c>
      <c r="H17" s="9">
        <v>63</v>
      </c>
      <c r="I17" s="9">
        <v>66</v>
      </c>
      <c r="J17" s="10">
        <v>0</v>
      </c>
      <c r="K17" s="13">
        <v>47.47</v>
      </c>
      <c r="L17" s="13">
        <v>7.13</v>
      </c>
    </row>
    <row r="18" spans="1:12" ht="18" customHeight="1">
      <c r="A18" s="9">
        <v>6</v>
      </c>
      <c r="B18" s="9">
        <v>35</v>
      </c>
      <c r="C18" s="9">
        <v>26</v>
      </c>
      <c r="D18" s="9">
        <v>28.5</v>
      </c>
      <c r="E18" s="9">
        <v>26</v>
      </c>
      <c r="F18" s="9">
        <v>82</v>
      </c>
      <c r="G18" s="9">
        <v>70</v>
      </c>
      <c r="H18" s="9">
        <v>66</v>
      </c>
      <c r="I18" s="9">
        <v>63</v>
      </c>
      <c r="J18" s="10">
        <v>5.7</v>
      </c>
      <c r="K18" s="19">
        <v>40.340000000000003</v>
      </c>
      <c r="L18" s="13">
        <v>7.6</v>
      </c>
    </row>
    <row r="19" spans="1:12" ht="18" customHeight="1">
      <c r="A19" s="9">
        <v>7</v>
      </c>
      <c r="B19" s="9">
        <v>36</v>
      </c>
      <c r="C19" s="9">
        <v>24.5</v>
      </c>
      <c r="D19" s="9">
        <v>27.5</v>
      </c>
      <c r="E19" s="9">
        <v>25.5</v>
      </c>
      <c r="F19" s="9">
        <v>84</v>
      </c>
      <c r="G19" s="9">
        <v>82</v>
      </c>
      <c r="H19" s="9">
        <v>63</v>
      </c>
      <c r="I19" s="9">
        <v>63</v>
      </c>
      <c r="J19" s="10">
        <v>0</v>
      </c>
      <c r="K19" s="13">
        <v>38.44</v>
      </c>
      <c r="L19" s="13">
        <v>4.04</v>
      </c>
    </row>
    <row r="20" spans="1:12" ht="18" customHeight="1">
      <c r="A20" s="9">
        <v>8</v>
      </c>
      <c r="B20" s="9">
        <v>36</v>
      </c>
      <c r="C20" s="9">
        <v>26.3</v>
      </c>
      <c r="D20" s="9">
        <v>29</v>
      </c>
      <c r="E20" s="9">
        <v>26.5</v>
      </c>
      <c r="F20" s="9">
        <v>82</v>
      </c>
      <c r="G20" s="9">
        <v>71</v>
      </c>
      <c r="H20" s="9">
        <v>50</v>
      </c>
      <c r="I20" s="9">
        <v>55</v>
      </c>
      <c r="J20" s="10">
        <v>15.2</v>
      </c>
      <c r="K20" s="13">
        <v>34.4</v>
      </c>
      <c r="L20" s="13">
        <v>8.68</v>
      </c>
    </row>
    <row r="21" spans="1:12" ht="18" customHeight="1">
      <c r="A21" s="9">
        <v>9</v>
      </c>
      <c r="B21" s="9">
        <v>32.5</v>
      </c>
      <c r="C21" s="9">
        <v>25.5</v>
      </c>
      <c r="D21" s="9">
        <v>28</v>
      </c>
      <c r="E21" s="9">
        <v>26</v>
      </c>
      <c r="F21" s="9">
        <v>84</v>
      </c>
      <c r="G21" s="9">
        <v>72</v>
      </c>
      <c r="H21" s="9">
        <v>70</v>
      </c>
      <c r="I21" s="9">
        <v>70</v>
      </c>
      <c r="J21" s="10">
        <v>9</v>
      </c>
      <c r="K21" s="13">
        <v>40.92</v>
      </c>
      <c r="L21" s="13">
        <v>3.53</v>
      </c>
    </row>
    <row r="22" spans="1:12" ht="18" customHeight="1">
      <c r="A22" s="9">
        <v>10</v>
      </c>
      <c r="B22" s="9">
        <v>34.5</v>
      </c>
      <c r="C22" s="9">
        <v>25.5</v>
      </c>
      <c r="D22" s="9">
        <v>27.5</v>
      </c>
      <c r="E22" s="9">
        <v>25.5</v>
      </c>
      <c r="F22" s="9">
        <v>84</v>
      </c>
      <c r="G22" s="9">
        <v>76</v>
      </c>
      <c r="H22" s="9">
        <v>61</v>
      </c>
      <c r="I22" s="9">
        <v>65</v>
      </c>
      <c r="J22" s="10">
        <v>0</v>
      </c>
      <c r="K22" s="13">
        <v>46.39</v>
      </c>
      <c r="L22" s="13">
        <v>6.24</v>
      </c>
    </row>
    <row r="23" spans="1:12" ht="18" customHeight="1">
      <c r="A23" s="9">
        <v>11</v>
      </c>
      <c r="B23" s="9">
        <v>34.5</v>
      </c>
      <c r="C23" s="9">
        <v>26.3</v>
      </c>
      <c r="D23" s="9">
        <v>28</v>
      </c>
      <c r="E23" s="9">
        <v>25.5</v>
      </c>
      <c r="F23" s="9">
        <v>82</v>
      </c>
      <c r="G23" s="9">
        <v>72</v>
      </c>
      <c r="H23" s="9">
        <v>55</v>
      </c>
      <c r="I23" s="9">
        <v>55</v>
      </c>
      <c r="J23" s="10">
        <v>0</v>
      </c>
      <c r="K23" s="13">
        <v>40.15</v>
      </c>
      <c r="L23" s="13">
        <v>5.9</v>
      </c>
    </row>
    <row r="24" spans="1:12" ht="18" customHeight="1">
      <c r="A24" s="9">
        <v>12</v>
      </c>
      <c r="B24" s="9">
        <v>35.5</v>
      </c>
      <c r="C24" s="9">
        <v>26.5</v>
      </c>
      <c r="D24" s="9">
        <v>28.5</v>
      </c>
      <c r="E24" s="9">
        <v>25</v>
      </c>
      <c r="F24" s="9">
        <v>75</v>
      </c>
      <c r="G24" s="9">
        <v>60</v>
      </c>
      <c r="H24" s="9">
        <v>68</v>
      </c>
      <c r="I24" s="9">
        <v>61</v>
      </c>
      <c r="J24" s="10">
        <v>0</v>
      </c>
      <c r="K24" s="13">
        <v>34.25</v>
      </c>
      <c r="L24" s="13">
        <v>5.83</v>
      </c>
    </row>
    <row r="25" spans="1:12" ht="18" customHeight="1">
      <c r="A25" s="9">
        <v>13</v>
      </c>
      <c r="B25" s="9">
        <v>35</v>
      </c>
      <c r="C25" s="9">
        <v>26.5</v>
      </c>
      <c r="D25" s="9">
        <v>29</v>
      </c>
      <c r="E25" s="9">
        <v>25.5</v>
      </c>
      <c r="F25" s="9">
        <v>75</v>
      </c>
      <c r="G25" s="9">
        <v>71</v>
      </c>
      <c r="H25" s="9">
        <v>62</v>
      </c>
      <c r="I25" s="9">
        <v>61</v>
      </c>
      <c r="J25" s="10">
        <v>17.2</v>
      </c>
      <c r="K25" s="18">
        <v>28.42</v>
      </c>
      <c r="L25" s="13">
        <v>6.67</v>
      </c>
    </row>
    <row r="26" spans="1:12" ht="18" customHeight="1">
      <c r="A26" s="9">
        <v>14</v>
      </c>
      <c r="B26" s="9">
        <v>33</v>
      </c>
      <c r="C26" s="9">
        <v>25.5</v>
      </c>
      <c r="D26" s="9">
        <v>25.5</v>
      </c>
      <c r="E26" s="9">
        <v>24.5</v>
      </c>
      <c r="F26" s="9">
        <v>92</v>
      </c>
      <c r="G26" s="9">
        <v>79</v>
      </c>
      <c r="H26" s="9">
        <v>64</v>
      </c>
      <c r="I26" s="9">
        <v>61</v>
      </c>
      <c r="J26" s="10">
        <v>0.7</v>
      </c>
      <c r="K26" s="19">
        <v>38.950000000000003</v>
      </c>
      <c r="L26" s="13">
        <v>4.5999999999999996</v>
      </c>
    </row>
    <row r="27" spans="1:12" ht="18" customHeight="1">
      <c r="A27" s="9">
        <v>15</v>
      </c>
      <c r="B27" s="9">
        <v>33</v>
      </c>
      <c r="C27" s="9">
        <v>25.5</v>
      </c>
      <c r="D27" s="9">
        <v>28</v>
      </c>
      <c r="E27" s="9">
        <v>26</v>
      </c>
      <c r="F27" s="9">
        <v>84</v>
      </c>
      <c r="G27" s="9">
        <v>73</v>
      </c>
      <c r="H27" s="9">
        <v>60</v>
      </c>
      <c r="I27" s="9">
        <v>61</v>
      </c>
      <c r="J27" s="10">
        <v>0</v>
      </c>
      <c r="K27" s="13">
        <v>35.049999999999997</v>
      </c>
      <c r="L27" s="13">
        <v>3.41</v>
      </c>
    </row>
    <row r="28" spans="1:12" ht="18" customHeight="1">
      <c r="A28" s="9">
        <v>16</v>
      </c>
      <c r="B28" s="9">
        <v>35</v>
      </c>
      <c r="C28" s="9">
        <v>27</v>
      </c>
      <c r="D28" s="9">
        <v>28.5</v>
      </c>
      <c r="E28" s="9">
        <v>26.5</v>
      </c>
      <c r="F28" s="9">
        <v>84</v>
      </c>
      <c r="G28" s="9">
        <v>76</v>
      </c>
      <c r="H28" s="9">
        <v>68</v>
      </c>
      <c r="I28" s="9">
        <v>66</v>
      </c>
      <c r="J28" s="10">
        <v>0</v>
      </c>
      <c r="K28" s="13">
        <v>31.64</v>
      </c>
      <c r="L28" s="13">
        <v>7.15</v>
      </c>
    </row>
    <row r="29" spans="1:12" ht="18" customHeight="1">
      <c r="A29" s="9">
        <v>17</v>
      </c>
      <c r="B29" s="9">
        <v>32</v>
      </c>
      <c r="C29" s="9">
        <v>27</v>
      </c>
      <c r="D29" s="9">
        <v>28.5</v>
      </c>
      <c r="E29" s="9">
        <v>26.5</v>
      </c>
      <c r="F29" s="9">
        <v>84</v>
      </c>
      <c r="G29" s="9">
        <v>77</v>
      </c>
      <c r="H29" s="9">
        <v>70</v>
      </c>
      <c r="I29" s="9">
        <v>78</v>
      </c>
      <c r="J29" s="10">
        <v>2.8</v>
      </c>
      <c r="K29" s="13">
        <v>24.49</v>
      </c>
      <c r="L29" s="13">
        <v>4.99</v>
      </c>
    </row>
    <row r="30" spans="1:12" ht="18" customHeight="1">
      <c r="A30" s="9">
        <v>18</v>
      </c>
      <c r="B30" s="9">
        <v>28</v>
      </c>
      <c r="C30" s="9">
        <v>25</v>
      </c>
      <c r="D30" s="9">
        <v>25.5</v>
      </c>
      <c r="E30" s="9">
        <v>24.5</v>
      </c>
      <c r="F30" s="9">
        <v>92</v>
      </c>
      <c r="G30" s="9">
        <v>92</v>
      </c>
      <c r="H30" s="9">
        <v>84</v>
      </c>
      <c r="I30" s="9">
        <v>89</v>
      </c>
      <c r="J30" s="10">
        <v>5.5</v>
      </c>
      <c r="K30" s="13">
        <v>22.3</v>
      </c>
      <c r="L30" s="13">
        <v>2.67</v>
      </c>
    </row>
    <row r="31" spans="1:12" ht="18" customHeight="1">
      <c r="A31" s="9">
        <v>19</v>
      </c>
      <c r="B31" s="9">
        <v>31</v>
      </c>
      <c r="C31" s="9">
        <v>24.5</v>
      </c>
      <c r="D31" s="9">
        <v>26</v>
      </c>
      <c r="E31" s="9">
        <v>24.2</v>
      </c>
      <c r="F31" s="9">
        <v>85</v>
      </c>
      <c r="G31" s="9">
        <v>77</v>
      </c>
      <c r="H31" s="9">
        <v>64</v>
      </c>
      <c r="I31" s="9">
        <v>66</v>
      </c>
      <c r="J31" s="10">
        <v>9.1999999999999993</v>
      </c>
      <c r="K31" s="13">
        <v>25.13</v>
      </c>
      <c r="L31" s="13">
        <v>0.8</v>
      </c>
    </row>
    <row r="32" spans="1:12" ht="18" customHeight="1">
      <c r="A32" s="9">
        <v>20</v>
      </c>
      <c r="B32" s="9">
        <v>33</v>
      </c>
      <c r="C32" s="9">
        <v>25</v>
      </c>
      <c r="D32" s="9">
        <v>26</v>
      </c>
      <c r="E32" s="9">
        <v>24.8</v>
      </c>
      <c r="F32" s="9">
        <v>90</v>
      </c>
      <c r="G32" s="9">
        <v>84</v>
      </c>
      <c r="H32" s="9">
        <v>60</v>
      </c>
      <c r="I32" s="9">
        <v>63</v>
      </c>
      <c r="J32" s="10">
        <v>0</v>
      </c>
      <c r="K32" s="13">
        <v>33.53</v>
      </c>
      <c r="L32" s="13">
        <v>5.63</v>
      </c>
    </row>
    <row r="33" spans="1:12" ht="18" customHeight="1">
      <c r="A33" s="9">
        <v>21</v>
      </c>
      <c r="B33" s="9">
        <v>32</v>
      </c>
      <c r="C33" s="9">
        <v>25</v>
      </c>
      <c r="D33" s="9">
        <v>26.5</v>
      </c>
      <c r="E33" s="9">
        <v>25.2</v>
      </c>
      <c r="F33" s="9">
        <v>90</v>
      </c>
      <c r="G33" s="9">
        <v>86</v>
      </c>
      <c r="H33" s="9">
        <v>61</v>
      </c>
      <c r="I33" s="9">
        <v>62</v>
      </c>
      <c r="J33" s="10">
        <v>0.7</v>
      </c>
      <c r="K33" s="13">
        <v>27.9</v>
      </c>
      <c r="L33" s="13">
        <v>2.15</v>
      </c>
    </row>
    <row r="34" spans="1:12" ht="18" customHeight="1">
      <c r="A34" s="9">
        <v>22</v>
      </c>
      <c r="B34" s="11">
        <v>30</v>
      </c>
      <c r="C34" s="9">
        <v>26.6</v>
      </c>
      <c r="D34" s="9">
        <v>27</v>
      </c>
      <c r="E34" s="9">
        <v>26</v>
      </c>
      <c r="F34" s="9">
        <v>92</v>
      </c>
      <c r="G34" s="9">
        <v>83</v>
      </c>
      <c r="H34" s="9">
        <v>72</v>
      </c>
      <c r="I34" s="9">
        <v>75</v>
      </c>
      <c r="J34" s="10">
        <v>0</v>
      </c>
      <c r="K34" s="13">
        <v>26.45</v>
      </c>
      <c r="L34" s="13">
        <v>3.17</v>
      </c>
    </row>
    <row r="35" spans="1:12" ht="18" customHeight="1">
      <c r="A35" s="9">
        <v>23</v>
      </c>
      <c r="B35" s="9">
        <v>33.5</v>
      </c>
      <c r="C35" s="9">
        <v>26.5</v>
      </c>
      <c r="D35" s="9">
        <v>27.5</v>
      </c>
      <c r="E35" s="9">
        <v>25</v>
      </c>
      <c r="F35" s="9">
        <v>82</v>
      </c>
      <c r="G35" s="9">
        <v>72</v>
      </c>
      <c r="H35" s="9">
        <v>79</v>
      </c>
      <c r="I35" s="9">
        <v>72</v>
      </c>
      <c r="J35" s="10">
        <v>6.7</v>
      </c>
      <c r="K35" s="13">
        <v>23.28</v>
      </c>
      <c r="L35" s="13">
        <v>2.81</v>
      </c>
    </row>
    <row r="36" spans="1:12" ht="18" customHeight="1">
      <c r="A36" s="9">
        <v>24</v>
      </c>
      <c r="B36" s="9">
        <v>31</v>
      </c>
      <c r="C36" s="9">
        <v>25.5</v>
      </c>
      <c r="D36" s="9">
        <v>26.5</v>
      </c>
      <c r="E36" s="9">
        <v>25</v>
      </c>
      <c r="F36" s="9">
        <v>89</v>
      </c>
      <c r="G36" s="9">
        <v>77</v>
      </c>
      <c r="H36" s="9">
        <v>85</v>
      </c>
      <c r="I36" s="9">
        <v>67</v>
      </c>
      <c r="J36" s="10">
        <v>1</v>
      </c>
      <c r="K36" s="13">
        <v>27.17</v>
      </c>
      <c r="L36" s="13">
        <v>2.68</v>
      </c>
    </row>
    <row r="37" spans="1:12" ht="18" customHeight="1">
      <c r="A37" s="9">
        <v>25</v>
      </c>
      <c r="B37" s="11">
        <v>32.700000000000003</v>
      </c>
      <c r="C37" s="9">
        <v>25</v>
      </c>
      <c r="D37" s="9">
        <v>26.5</v>
      </c>
      <c r="E37" s="9">
        <v>25</v>
      </c>
      <c r="F37" s="9">
        <v>89</v>
      </c>
      <c r="G37" s="9">
        <v>75</v>
      </c>
      <c r="H37" s="9">
        <v>89</v>
      </c>
      <c r="I37" s="9">
        <v>82</v>
      </c>
      <c r="J37" s="10">
        <v>0</v>
      </c>
      <c r="K37" s="13">
        <v>25.49</v>
      </c>
      <c r="L37" s="13">
        <v>3.58</v>
      </c>
    </row>
    <row r="38" spans="1:12" ht="18" customHeight="1">
      <c r="A38" s="9">
        <v>26</v>
      </c>
      <c r="B38" s="9">
        <v>34.700000000000003</v>
      </c>
      <c r="C38" s="9">
        <v>25</v>
      </c>
      <c r="D38" s="9">
        <v>26</v>
      </c>
      <c r="E38" s="9">
        <v>25.4</v>
      </c>
      <c r="F38" s="9">
        <v>95</v>
      </c>
      <c r="G38" s="9">
        <v>77</v>
      </c>
      <c r="H38" s="9">
        <v>54</v>
      </c>
      <c r="I38" s="9">
        <v>63</v>
      </c>
      <c r="J38" s="10">
        <v>0.4</v>
      </c>
      <c r="K38" s="13">
        <v>21.91</v>
      </c>
      <c r="L38" s="13">
        <v>4.42</v>
      </c>
    </row>
    <row r="39" spans="1:12" ht="18" customHeight="1">
      <c r="A39" s="9">
        <v>27</v>
      </c>
      <c r="B39" s="9">
        <v>33</v>
      </c>
      <c r="C39" s="9">
        <v>26.2</v>
      </c>
      <c r="D39" s="9">
        <v>27</v>
      </c>
      <c r="E39" s="9">
        <v>26.2</v>
      </c>
      <c r="F39" s="9">
        <v>94</v>
      </c>
      <c r="G39" s="9">
        <v>78</v>
      </c>
      <c r="H39" s="9">
        <v>89</v>
      </c>
      <c r="I39" s="9">
        <v>92</v>
      </c>
      <c r="J39" s="10">
        <v>27</v>
      </c>
      <c r="K39" s="13">
        <v>17.89</v>
      </c>
      <c r="L39" s="13">
        <v>6.9</v>
      </c>
    </row>
    <row r="40" spans="1:12" ht="18" customHeight="1">
      <c r="A40" s="9">
        <v>28</v>
      </c>
      <c r="B40" s="9">
        <v>32</v>
      </c>
      <c r="C40" s="9">
        <v>25</v>
      </c>
      <c r="D40" s="9">
        <v>26.5</v>
      </c>
      <c r="E40" s="9">
        <v>25</v>
      </c>
      <c r="F40" s="9">
        <v>89</v>
      </c>
      <c r="G40" s="9">
        <v>79</v>
      </c>
      <c r="H40" s="9">
        <v>70</v>
      </c>
      <c r="I40" s="9">
        <v>70</v>
      </c>
      <c r="J40" s="10">
        <v>8.1999999999999993</v>
      </c>
      <c r="K40" s="13">
        <v>37.99</v>
      </c>
      <c r="L40" s="13">
        <v>4.5</v>
      </c>
    </row>
    <row r="41" spans="1:12" ht="18" customHeight="1">
      <c r="A41" s="9">
        <v>29</v>
      </c>
      <c r="B41" s="9">
        <v>31.6</v>
      </c>
      <c r="C41" s="9">
        <v>25</v>
      </c>
      <c r="D41" s="9">
        <v>26</v>
      </c>
      <c r="E41" s="9">
        <v>25</v>
      </c>
      <c r="F41" s="9">
        <v>92</v>
      </c>
      <c r="G41" s="9">
        <v>89</v>
      </c>
      <c r="H41" s="9">
        <v>72</v>
      </c>
      <c r="I41" s="9">
        <v>69</v>
      </c>
      <c r="J41" s="10">
        <v>0.7</v>
      </c>
      <c r="K41" s="13">
        <v>41.69</v>
      </c>
      <c r="L41" s="13">
        <v>6.33</v>
      </c>
    </row>
    <row r="42" spans="1:12" ht="18" customHeight="1">
      <c r="A42" s="9">
        <v>30</v>
      </c>
      <c r="B42" s="9">
        <v>32.700000000000003</v>
      </c>
      <c r="C42" s="9">
        <v>25.5</v>
      </c>
      <c r="D42" s="9">
        <v>27</v>
      </c>
      <c r="E42" s="9">
        <v>25</v>
      </c>
      <c r="F42" s="9">
        <v>84</v>
      </c>
      <c r="G42" s="9">
        <v>82</v>
      </c>
      <c r="H42" s="9">
        <v>76</v>
      </c>
      <c r="I42" s="9">
        <v>75</v>
      </c>
      <c r="J42" s="10">
        <v>0</v>
      </c>
      <c r="K42" s="13">
        <v>36.06</v>
      </c>
      <c r="L42" s="13">
        <v>0.44</v>
      </c>
    </row>
    <row r="43" spans="1:12" ht="18" customHeight="1">
      <c r="A43" s="9">
        <v>31</v>
      </c>
      <c r="B43" s="9">
        <v>32.700000000000003</v>
      </c>
      <c r="C43" s="9">
        <v>26</v>
      </c>
      <c r="D43" s="9">
        <v>27</v>
      </c>
      <c r="E43" s="9">
        <v>25.7</v>
      </c>
      <c r="F43" s="9">
        <v>90</v>
      </c>
      <c r="G43" s="9">
        <v>82</v>
      </c>
      <c r="H43" s="9">
        <v>66</v>
      </c>
      <c r="I43" s="9">
        <v>61</v>
      </c>
      <c r="J43" s="10">
        <v>8.8000000000000007</v>
      </c>
      <c r="K43" s="13">
        <v>35.619999999999997</v>
      </c>
      <c r="L43" s="13">
        <v>3.59</v>
      </c>
    </row>
    <row r="44" spans="1:12" ht="18" customHeight="1">
      <c r="A44" s="12" t="s">
        <v>22</v>
      </c>
      <c r="B44" s="9">
        <f>SUM(B13:B43)</f>
        <v>1024.4000000000001</v>
      </c>
      <c r="C44" s="9">
        <f t="shared" ref="C44:L44" si="0">SUM(C13:C43)</f>
        <v>794.1</v>
      </c>
      <c r="D44" s="9">
        <f t="shared" si="0"/>
        <v>841.5</v>
      </c>
      <c r="E44" s="9">
        <f t="shared" si="0"/>
        <v>788.50000000000011</v>
      </c>
      <c r="F44" s="15">
        <f t="shared" si="0"/>
        <v>2694</v>
      </c>
      <c r="G44" s="15">
        <f t="shared" si="0"/>
        <v>2439</v>
      </c>
      <c r="H44" s="15">
        <f t="shared" si="0"/>
        <v>2149</v>
      </c>
      <c r="I44" s="15">
        <f t="shared" si="0"/>
        <v>2135</v>
      </c>
      <c r="J44" s="13">
        <f t="shared" si="0"/>
        <v>123.70000000000002</v>
      </c>
      <c r="K44" s="13" t="s">
        <v>24</v>
      </c>
      <c r="L44" s="10">
        <f t="shared" si="0"/>
        <v>138.71000000000004</v>
      </c>
    </row>
    <row r="45" spans="1:12" ht="18" customHeight="1">
      <c r="A45" s="12" t="s">
        <v>23</v>
      </c>
      <c r="B45" s="10">
        <f t="shared" ref="B45:I45" si="1">B44/31</f>
        <v>33.045161290322582</v>
      </c>
      <c r="C45" s="10">
        <f t="shared" si="1"/>
        <v>25.616129032258065</v>
      </c>
      <c r="D45" s="10">
        <f t="shared" si="1"/>
        <v>27.14516129032258</v>
      </c>
      <c r="E45" s="10">
        <f t="shared" si="1"/>
        <v>25.435483870967747</v>
      </c>
      <c r="F45" s="13">
        <f t="shared" si="1"/>
        <v>86.903225806451616</v>
      </c>
      <c r="G45" s="13">
        <f t="shared" si="1"/>
        <v>78.677419354838705</v>
      </c>
      <c r="H45" s="13">
        <f t="shared" si="1"/>
        <v>69.322580645161295</v>
      </c>
      <c r="I45" s="13">
        <f t="shared" si="1"/>
        <v>68.870967741935488</v>
      </c>
      <c r="J45" s="13">
        <f>J44/19</f>
        <v>6.5105263157894742</v>
      </c>
      <c r="K45" s="13" t="s">
        <v>24</v>
      </c>
      <c r="L45" s="13">
        <f>L44/31</f>
        <v>4.474516129032259</v>
      </c>
    </row>
  </sheetData>
  <mergeCells count="11"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  <mergeCell ref="H11:H12"/>
  </mergeCells>
  <phoneticPr fontId="4" type="noConversion"/>
  <pageMargins left="0.55118110236220474" right="0.59055118110236227" top="0.4" bottom="0.19685039370078741" header="0.23622047244094491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topLeftCell="A10" workbookViewId="0">
      <selection activeCell="L45" sqref="L45"/>
    </sheetView>
  </sheetViews>
  <sheetFormatPr defaultRowHeight="12.75"/>
  <cols>
    <col min="1" max="1" width="4.85546875" customWidth="1"/>
    <col min="2" max="2" width="6.5703125" customWidth="1"/>
    <col min="3" max="3" width="7.140625" customWidth="1"/>
    <col min="4" max="4" width="6.7109375" customWidth="1"/>
    <col min="5" max="5" width="7.28515625" customWidth="1"/>
    <col min="6" max="6" width="8.140625" customWidth="1"/>
    <col min="7" max="7" width="8" customWidth="1"/>
    <col min="8" max="9" width="8.140625" customWidth="1"/>
  </cols>
  <sheetData>
    <row r="1" spans="1:12" ht="22.5" customHeight="1">
      <c r="A1" s="1"/>
      <c r="B1" s="14"/>
      <c r="C1" s="1"/>
      <c r="D1" s="1"/>
      <c r="E1" s="1"/>
      <c r="F1" s="1"/>
      <c r="G1" s="1"/>
      <c r="H1" s="1"/>
      <c r="I1" s="1" t="s">
        <v>0</v>
      </c>
      <c r="J1" s="1"/>
      <c r="K1" s="16"/>
      <c r="L1" s="16"/>
    </row>
    <row r="2" spans="1:12" ht="22.5" customHeight="1">
      <c r="A2" s="1"/>
      <c r="B2" s="14"/>
      <c r="C2" s="1"/>
      <c r="D2" s="1"/>
      <c r="E2" s="1"/>
      <c r="F2" s="1"/>
      <c r="G2" s="1" t="s">
        <v>52</v>
      </c>
      <c r="H2" s="1"/>
      <c r="I2" s="1"/>
      <c r="J2" s="1"/>
      <c r="K2" s="16"/>
      <c r="L2" s="16"/>
    </row>
    <row r="3" spans="1:12" ht="22.5" customHeight="1">
      <c r="A3" s="1" t="s">
        <v>1</v>
      </c>
      <c r="B3" s="14"/>
      <c r="C3" s="1"/>
      <c r="D3" s="1"/>
      <c r="E3" s="1"/>
      <c r="F3" s="1"/>
      <c r="G3" s="1"/>
      <c r="H3" s="1"/>
      <c r="I3" s="1"/>
      <c r="J3" s="1"/>
      <c r="K3" s="16"/>
      <c r="L3" s="16"/>
    </row>
    <row r="4" spans="1:12" ht="8.2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6"/>
      <c r="L4" s="16"/>
    </row>
    <row r="5" spans="1:12" ht="22.5" customHeight="1">
      <c r="A5" s="1" t="s">
        <v>2</v>
      </c>
      <c r="B5" s="14"/>
      <c r="C5" s="1"/>
      <c r="D5" s="1"/>
      <c r="E5" s="1"/>
      <c r="F5" s="1"/>
      <c r="G5" s="1"/>
      <c r="H5" s="1"/>
      <c r="I5" s="1"/>
      <c r="J5" s="1"/>
      <c r="K5" s="16"/>
      <c r="L5" s="16"/>
    </row>
    <row r="6" spans="1:12" ht="22.5" customHeight="1">
      <c r="A6" s="1" t="s">
        <v>49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>
      <c r="A7" s="1" t="s">
        <v>53</v>
      </c>
      <c r="B7" s="14"/>
      <c r="C7" s="1"/>
      <c r="D7" s="1"/>
      <c r="E7" s="1"/>
      <c r="F7" s="1"/>
      <c r="G7" s="1"/>
      <c r="H7" s="1"/>
      <c r="I7" s="1"/>
      <c r="J7" s="1"/>
      <c r="K7" s="16"/>
      <c r="L7" s="16"/>
    </row>
    <row r="8" spans="1:12" ht="8.25" customHeight="1">
      <c r="A8" s="2"/>
      <c r="B8" s="11"/>
      <c r="C8" s="2"/>
      <c r="D8" s="2"/>
      <c r="E8" s="2"/>
      <c r="F8" s="2"/>
      <c r="G8" s="2"/>
      <c r="H8" s="2"/>
      <c r="I8" s="2"/>
      <c r="J8" s="2"/>
      <c r="K8" s="17"/>
      <c r="L8" s="17"/>
    </row>
    <row r="9" spans="1:12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2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2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2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8"/>
      <c r="K12" s="80"/>
      <c r="L12" s="80"/>
    </row>
    <row r="13" spans="1:12" ht="18" customHeight="1">
      <c r="A13" s="9">
        <v>1</v>
      </c>
      <c r="B13" s="9">
        <v>34</v>
      </c>
      <c r="C13" s="9">
        <v>25</v>
      </c>
      <c r="D13" s="9">
        <v>26.7</v>
      </c>
      <c r="E13" s="9">
        <v>26</v>
      </c>
      <c r="F13" s="6">
        <v>95</v>
      </c>
      <c r="G13" s="6">
        <v>83</v>
      </c>
      <c r="H13" s="6">
        <v>66</v>
      </c>
      <c r="I13" s="6">
        <v>74</v>
      </c>
      <c r="J13" s="10">
        <v>27.5</v>
      </c>
      <c r="K13" s="13">
        <v>40.83</v>
      </c>
      <c r="L13" s="13">
        <v>9.9600000000000009</v>
      </c>
    </row>
    <row r="14" spans="1:12" ht="18" customHeight="1">
      <c r="A14" s="9">
        <v>2</v>
      </c>
      <c r="B14" s="9">
        <v>30.5</v>
      </c>
      <c r="C14" s="9">
        <v>26</v>
      </c>
      <c r="D14" s="9">
        <v>27</v>
      </c>
      <c r="E14" s="9">
        <v>26</v>
      </c>
      <c r="F14" s="9">
        <v>92</v>
      </c>
      <c r="G14" s="9">
        <v>89</v>
      </c>
      <c r="H14" s="9">
        <v>82</v>
      </c>
      <c r="I14" s="9">
        <v>76</v>
      </c>
      <c r="J14" s="10">
        <v>27.3</v>
      </c>
      <c r="K14" s="13">
        <v>58.37</v>
      </c>
      <c r="L14" s="13">
        <v>5.5</v>
      </c>
    </row>
    <row r="15" spans="1:12" ht="18" customHeight="1">
      <c r="A15" s="9">
        <v>3</v>
      </c>
      <c r="B15" s="9">
        <v>28.5</v>
      </c>
      <c r="C15" s="9">
        <v>24.5</v>
      </c>
      <c r="D15" s="9">
        <v>24.5</v>
      </c>
      <c r="E15" s="9">
        <v>23</v>
      </c>
      <c r="F15" s="9">
        <v>88</v>
      </c>
      <c r="G15" s="9">
        <v>92</v>
      </c>
      <c r="H15" s="9">
        <v>84</v>
      </c>
      <c r="I15" s="9">
        <v>82</v>
      </c>
      <c r="J15" s="10">
        <v>16.3</v>
      </c>
      <c r="K15" s="13">
        <v>80.17</v>
      </c>
      <c r="L15" s="13">
        <v>3.87</v>
      </c>
    </row>
    <row r="16" spans="1:12" ht="18" customHeight="1">
      <c r="A16" s="9">
        <v>4</v>
      </c>
      <c r="B16" s="9">
        <v>31</v>
      </c>
      <c r="C16" s="9">
        <v>24</v>
      </c>
      <c r="D16" s="9">
        <v>26</v>
      </c>
      <c r="E16" s="9">
        <v>25</v>
      </c>
      <c r="F16" s="9">
        <v>92</v>
      </c>
      <c r="G16" s="9">
        <v>82</v>
      </c>
      <c r="H16" s="9">
        <v>76</v>
      </c>
      <c r="I16" s="9">
        <v>77</v>
      </c>
      <c r="J16" s="10">
        <v>9.1999999999999993</v>
      </c>
      <c r="K16" s="20">
        <v>92.6</v>
      </c>
      <c r="L16" s="13">
        <v>5.81</v>
      </c>
    </row>
    <row r="17" spans="1:12" ht="18" customHeight="1">
      <c r="A17" s="9">
        <v>5</v>
      </c>
      <c r="B17" s="9">
        <v>31</v>
      </c>
      <c r="C17" s="9">
        <v>25</v>
      </c>
      <c r="D17" s="9">
        <v>26.5</v>
      </c>
      <c r="E17" s="9">
        <v>25</v>
      </c>
      <c r="F17" s="9">
        <v>89</v>
      </c>
      <c r="G17" s="9">
        <v>77</v>
      </c>
      <c r="H17" s="9">
        <v>69</v>
      </c>
      <c r="I17" s="9">
        <v>69</v>
      </c>
      <c r="J17" s="10">
        <v>6.8</v>
      </c>
      <c r="K17" s="13">
        <v>95.99</v>
      </c>
      <c r="L17" s="13" t="s">
        <v>58</v>
      </c>
    </row>
    <row r="18" spans="1:12" ht="18" customHeight="1">
      <c r="A18" s="9">
        <v>6</v>
      </c>
      <c r="B18" s="9">
        <v>28.5</v>
      </c>
      <c r="C18" s="9">
        <v>25</v>
      </c>
      <c r="D18" s="9">
        <v>25.5</v>
      </c>
      <c r="E18" s="9">
        <v>24</v>
      </c>
      <c r="F18" s="9">
        <v>89</v>
      </c>
      <c r="G18" s="9">
        <v>90</v>
      </c>
      <c r="H18" s="9">
        <v>89</v>
      </c>
      <c r="I18" s="9">
        <v>77</v>
      </c>
      <c r="J18" s="10">
        <v>8.5</v>
      </c>
      <c r="K18" s="13" t="s">
        <v>54</v>
      </c>
      <c r="L18" s="13">
        <v>2.66</v>
      </c>
    </row>
    <row r="19" spans="1:12" ht="18" customHeight="1">
      <c r="A19" s="9">
        <v>7</v>
      </c>
      <c r="B19" s="9">
        <v>33</v>
      </c>
      <c r="C19" s="9">
        <v>25</v>
      </c>
      <c r="D19" s="9">
        <v>25.5</v>
      </c>
      <c r="E19" s="9">
        <v>25</v>
      </c>
      <c r="F19" s="9">
        <v>97</v>
      </c>
      <c r="G19" s="9">
        <v>75</v>
      </c>
      <c r="H19" s="9">
        <v>78</v>
      </c>
      <c r="I19" s="9">
        <v>75</v>
      </c>
      <c r="J19" s="10">
        <v>0</v>
      </c>
      <c r="K19" s="13">
        <v>80.87</v>
      </c>
      <c r="L19" s="13">
        <v>6.21</v>
      </c>
    </row>
    <row r="20" spans="1:12" ht="18" customHeight="1">
      <c r="A20" s="9">
        <v>8</v>
      </c>
      <c r="B20" s="9">
        <v>33.5</v>
      </c>
      <c r="C20" s="9">
        <v>26</v>
      </c>
      <c r="D20" s="9">
        <v>25.5</v>
      </c>
      <c r="E20" s="9">
        <v>24</v>
      </c>
      <c r="F20" s="9">
        <v>89</v>
      </c>
      <c r="G20" s="9">
        <v>77</v>
      </c>
      <c r="H20" s="9">
        <v>65</v>
      </c>
      <c r="I20" s="9">
        <v>64</v>
      </c>
      <c r="J20" s="10">
        <v>0</v>
      </c>
      <c r="K20" s="13">
        <v>74.66</v>
      </c>
      <c r="L20" s="10">
        <v>3</v>
      </c>
    </row>
    <row r="21" spans="1:12" ht="18" customHeight="1">
      <c r="A21" s="9">
        <v>9</v>
      </c>
      <c r="B21" s="9">
        <v>32.5</v>
      </c>
      <c r="C21" s="9">
        <v>26</v>
      </c>
      <c r="D21" s="9">
        <v>27</v>
      </c>
      <c r="E21" s="9">
        <v>26</v>
      </c>
      <c r="F21" s="9">
        <v>92</v>
      </c>
      <c r="G21" s="9">
        <v>83</v>
      </c>
      <c r="H21" s="9">
        <v>64</v>
      </c>
      <c r="I21" s="9">
        <v>70</v>
      </c>
      <c r="J21" s="10">
        <v>31.2</v>
      </c>
      <c r="K21" s="13">
        <v>71.66</v>
      </c>
      <c r="L21" s="13">
        <v>6.4</v>
      </c>
    </row>
    <row r="22" spans="1:12" ht="18" customHeight="1">
      <c r="A22" s="9">
        <v>10</v>
      </c>
      <c r="B22" s="9">
        <v>32</v>
      </c>
      <c r="C22" s="9">
        <v>24.5</v>
      </c>
      <c r="D22" s="9">
        <v>27</v>
      </c>
      <c r="E22" s="9">
        <v>26</v>
      </c>
      <c r="F22" s="9">
        <v>92</v>
      </c>
      <c r="G22" s="9">
        <v>82</v>
      </c>
      <c r="H22" s="9">
        <v>78</v>
      </c>
      <c r="I22" s="9">
        <v>82</v>
      </c>
      <c r="J22" s="10">
        <v>7.6</v>
      </c>
      <c r="K22" s="13">
        <v>96.46</v>
      </c>
      <c r="L22" s="13">
        <v>8.93</v>
      </c>
    </row>
    <row r="23" spans="1:12" ht="18" customHeight="1">
      <c r="A23" s="9">
        <v>11</v>
      </c>
      <c r="B23" s="9">
        <v>32</v>
      </c>
      <c r="C23" s="9">
        <v>25</v>
      </c>
      <c r="D23" s="9">
        <v>26</v>
      </c>
      <c r="E23" s="9">
        <v>25</v>
      </c>
      <c r="F23" s="9">
        <v>92</v>
      </c>
      <c r="G23" s="9">
        <v>84</v>
      </c>
      <c r="H23" s="9">
        <v>70</v>
      </c>
      <c r="I23" s="9">
        <v>69</v>
      </c>
      <c r="J23" s="10">
        <v>5.6</v>
      </c>
      <c r="K23" s="13">
        <v>95.13</v>
      </c>
      <c r="L23" s="13">
        <v>4.97</v>
      </c>
    </row>
    <row r="24" spans="1:12" ht="18" customHeight="1">
      <c r="A24" s="9">
        <v>12</v>
      </c>
      <c r="B24" s="9">
        <v>31</v>
      </c>
      <c r="C24" s="9">
        <v>24.5</v>
      </c>
      <c r="D24" s="9">
        <v>26</v>
      </c>
      <c r="E24" s="9">
        <v>25</v>
      </c>
      <c r="F24" s="9">
        <v>92</v>
      </c>
      <c r="G24" s="9">
        <v>79</v>
      </c>
      <c r="H24" s="9">
        <v>76</v>
      </c>
      <c r="I24" s="9">
        <v>72</v>
      </c>
      <c r="J24" s="10">
        <v>0</v>
      </c>
      <c r="K24" s="13">
        <v>95.76</v>
      </c>
      <c r="L24" s="13">
        <v>3.94</v>
      </c>
    </row>
    <row r="25" spans="1:12" ht="18" customHeight="1">
      <c r="A25" s="9">
        <v>13</v>
      </c>
      <c r="B25" s="9">
        <v>31.5</v>
      </c>
      <c r="C25" s="9">
        <v>24.8</v>
      </c>
      <c r="D25" s="9">
        <v>27</v>
      </c>
      <c r="E25" s="9">
        <v>25.5</v>
      </c>
      <c r="F25" s="9">
        <v>89</v>
      </c>
      <c r="G25" s="9">
        <v>82</v>
      </c>
      <c r="H25" s="9">
        <v>70</v>
      </c>
      <c r="I25" s="9">
        <v>69</v>
      </c>
      <c r="J25" s="10">
        <v>3.9</v>
      </c>
      <c r="K25" s="18">
        <v>91.82</v>
      </c>
      <c r="L25" s="13">
        <v>5.94</v>
      </c>
    </row>
    <row r="26" spans="1:12" ht="18" customHeight="1">
      <c r="A26" s="9">
        <v>14</v>
      </c>
      <c r="B26" s="9">
        <v>31.2</v>
      </c>
      <c r="C26" s="9">
        <v>25</v>
      </c>
      <c r="D26" s="9">
        <v>26</v>
      </c>
      <c r="E26" s="9">
        <v>25</v>
      </c>
      <c r="F26" s="9">
        <v>92</v>
      </c>
      <c r="G26" s="9">
        <v>89</v>
      </c>
      <c r="H26" s="9">
        <v>76</v>
      </c>
      <c r="I26" s="9">
        <v>73</v>
      </c>
      <c r="J26" s="10">
        <v>0</v>
      </c>
      <c r="K26" s="19">
        <v>89.78</v>
      </c>
      <c r="L26" s="13">
        <v>1.06</v>
      </c>
    </row>
    <row r="27" spans="1:12" ht="18" customHeight="1">
      <c r="A27" s="9">
        <v>15</v>
      </c>
      <c r="B27" s="9">
        <v>32.5</v>
      </c>
      <c r="C27" s="9">
        <v>25</v>
      </c>
      <c r="D27" s="9">
        <v>27</v>
      </c>
      <c r="E27" s="9">
        <v>25.4</v>
      </c>
      <c r="F27" s="9">
        <v>87</v>
      </c>
      <c r="G27" s="9">
        <v>78</v>
      </c>
      <c r="H27" s="9">
        <v>64</v>
      </c>
      <c r="I27" s="9">
        <v>63</v>
      </c>
      <c r="J27" s="10">
        <v>0</v>
      </c>
      <c r="K27" s="13">
        <v>88.72</v>
      </c>
      <c r="L27" s="13">
        <v>7.81</v>
      </c>
    </row>
    <row r="28" spans="1:12" ht="18" customHeight="1">
      <c r="A28" s="9">
        <v>16</v>
      </c>
      <c r="B28" s="9">
        <v>32</v>
      </c>
      <c r="C28" s="9">
        <v>26</v>
      </c>
      <c r="D28" s="9">
        <v>27.5</v>
      </c>
      <c r="E28" s="9">
        <v>25.5</v>
      </c>
      <c r="F28" s="9">
        <v>84</v>
      </c>
      <c r="G28" s="9">
        <v>72</v>
      </c>
      <c r="H28" s="9">
        <v>70</v>
      </c>
      <c r="I28" s="9">
        <v>72</v>
      </c>
      <c r="J28" s="10">
        <v>2.5</v>
      </c>
      <c r="K28" s="13">
        <v>80.91</v>
      </c>
      <c r="L28" s="13">
        <v>2.57</v>
      </c>
    </row>
    <row r="29" spans="1:12" ht="18" customHeight="1">
      <c r="A29" s="9">
        <v>17</v>
      </c>
      <c r="B29" s="9">
        <v>28</v>
      </c>
      <c r="C29" s="9">
        <v>25</v>
      </c>
      <c r="D29" s="9">
        <v>25</v>
      </c>
      <c r="E29" s="9">
        <v>24</v>
      </c>
      <c r="F29" s="9">
        <v>92</v>
      </c>
      <c r="G29" s="9">
        <v>97</v>
      </c>
      <c r="H29" s="9">
        <v>89</v>
      </c>
      <c r="I29" s="9">
        <v>89</v>
      </c>
      <c r="J29" s="10">
        <v>41.2</v>
      </c>
      <c r="K29" s="13">
        <v>80.84</v>
      </c>
      <c r="L29" s="13" t="s">
        <v>58</v>
      </c>
    </row>
    <row r="30" spans="1:12" ht="18" customHeight="1">
      <c r="A30" s="9">
        <v>18</v>
      </c>
      <c r="B30" s="9">
        <v>31.5</v>
      </c>
      <c r="C30" s="9">
        <v>23.5</v>
      </c>
      <c r="D30" s="9">
        <v>25</v>
      </c>
      <c r="E30" s="9">
        <v>24</v>
      </c>
      <c r="F30" s="9">
        <v>92</v>
      </c>
      <c r="G30" s="9">
        <v>84</v>
      </c>
      <c r="H30" s="9">
        <v>76</v>
      </c>
      <c r="I30" s="9">
        <v>78</v>
      </c>
      <c r="J30" s="10">
        <v>13</v>
      </c>
      <c r="K30" s="13" t="s">
        <v>55</v>
      </c>
      <c r="L30" s="13">
        <v>5.0199999999999996</v>
      </c>
    </row>
    <row r="31" spans="1:12" ht="18" customHeight="1">
      <c r="A31" s="9">
        <v>19</v>
      </c>
      <c r="B31" s="9">
        <v>33</v>
      </c>
      <c r="C31" s="9">
        <v>24</v>
      </c>
      <c r="D31" s="9">
        <v>26</v>
      </c>
      <c r="E31" s="9">
        <v>24.5</v>
      </c>
      <c r="F31" s="9">
        <v>89</v>
      </c>
      <c r="G31" s="9">
        <v>72</v>
      </c>
      <c r="H31" s="9">
        <v>68</v>
      </c>
      <c r="I31" s="9">
        <v>71</v>
      </c>
      <c r="J31" s="10">
        <v>0</v>
      </c>
      <c r="K31" s="13">
        <v>76.14</v>
      </c>
      <c r="L31" s="13">
        <v>6.86</v>
      </c>
    </row>
    <row r="32" spans="1:12" ht="18" customHeight="1">
      <c r="A32" s="9">
        <v>20</v>
      </c>
      <c r="B32" s="9">
        <v>35</v>
      </c>
      <c r="C32" s="9">
        <v>25.5</v>
      </c>
      <c r="D32" s="9">
        <v>27</v>
      </c>
      <c r="E32" s="9">
        <v>26</v>
      </c>
      <c r="F32" s="9">
        <v>92</v>
      </c>
      <c r="G32" s="9">
        <v>79</v>
      </c>
      <c r="H32" s="9">
        <v>61</v>
      </c>
      <c r="I32" s="9">
        <v>62</v>
      </c>
      <c r="J32" s="10">
        <v>27.5</v>
      </c>
      <c r="K32" s="13">
        <v>69.28</v>
      </c>
      <c r="L32" s="13">
        <v>11.08</v>
      </c>
    </row>
    <row r="33" spans="1:12" ht="18" customHeight="1">
      <c r="A33" s="9">
        <v>21</v>
      </c>
      <c r="B33" s="9">
        <v>31</v>
      </c>
      <c r="C33" s="9">
        <v>25</v>
      </c>
      <c r="D33" s="9">
        <v>25.5</v>
      </c>
      <c r="E33" s="9">
        <v>25</v>
      </c>
      <c r="F33" s="9">
        <v>97</v>
      </c>
      <c r="G33" s="9">
        <v>92</v>
      </c>
      <c r="H33" s="9">
        <v>76</v>
      </c>
      <c r="I33" s="9">
        <v>76</v>
      </c>
      <c r="J33" s="10">
        <v>18.5</v>
      </c>
      <c r="K33" s="13">
        <v>85.7</v>
      </c>
      <c r="L33" s="13">
        <v>7.13</v>
      </c>
    </row>
    <row r="34" spans="1:12" ht="18" customHeight="1">
      <c r="A34" s="9">
        <v>22</v>
      </c>
      <c r="B34" s="11">
        <v>32.5</v>
      </c>
      <c r="C34" s="9">
        <v>24.5</v>
      </c>
      <c r="D34" s="9">
        <v>28</v>
      </c>
      <c r="E34" s="9">
        <v>26</v>
      </c>
      <c r="F34" s="9">
        <v>84</v>
      </c>
      <c r="G34" s="9">
        <v>75</v>
      </c>
      <c r="H34" s="9">
        <v>76</v>
      </c>
      <c r="I34" s="9">
        <v>82</v>
      </c>
      <c r="J34" s="10">
        <v>1.2</v>
      </c>
      <c r="K34" s="13">
        <v>97.07</v>
      </c>
      <c r="L34" s="13">
        <v>5.42</v>
      </c>
    </row>
    <row r="35" spans="1:12" ht="18" customHeight="1">
      <c r="A35" s="9">
        <v>23</v>
      </c>
      <c r="B35" s="9">
        <v>32</v>
      </c>
      <c r="C35" s="9">
        <v>26</v>
      </c>
      <c r="D35" s="9">
        <v>27</v>
      </c>
      <c r="E35" s="9">
        <v>26</v>
      </c>
      <c r="F35" s="9">
        <v>92</v>
      </c>
      <c r="G35" s="9">
        <v>78</v>
      </c>
      <c r="H35" s="9">
        <v>78</v>
      </c>
      <c r="I35" s="9">
        <v>76</v>
      </c>
      <c r="J35" s="10">
        <v>0</v>
      </c>
      <c r="K35" s="13">
        <v>92.85</v>
      </c>
      <c r="L35" s="13">
        <v>3.53</v>
      </c>
    </row>
    <row r="36" spans="1:12" ht="18" customHeight="1">
      <c r="A36" s="9">
        <v>24</v>
      </c>
      <c r="B36" s="9">
        <v>33</v>
      </c>
      <c r="C36" s="9">
        <v>26</v>
      </c>
      <c r="D36" s="9">
        <v>27</v>
      </c>
      <c r="E36" s="9">
        <v>26</v>
      </c>
      <c r="F36" s="9">
        <v>92</v>
      </c>
      <c r="G36" s="9">
        <v>78</v>
      </c>
      <c r="H36" s="9">
        <v>92</v>
      </c>
      <c r="I36" s="9">
        <v>89</v>
      </c>
      <c r="J36" s="10">
        <v>12.5</v>
      </c>
      <c r="K36" s="13">
        <v>89.32</v>
      </c>
      <c r="L36" s="13">
        <v>5.35</v>
      </c>
    </row>
    <row r="37" spans="1:12" ht="18" customHeight="1">
      <c r="A37" s="9">
        <v>25</v>
      </c>
      <c r="B37" s="11">
        <v>28</v>
      </c>
      <c r="C37" s="9">
        <v>24.5</v>
      </c>
      <c r="D37" s="9">
        <v>24.8</v>
      </c>
      <c r="E37" s="9">
        <v>24</v>
      </c>
      <c r="F37" s="9">
        <v>93</v>
      </c>
      <c r="G37" s="9">
        <v>92</v>
      </c>
      <c r="H37" s="9">
        <v>84</v>
      </c>
      <c r="I37" s="9">
        <v>84</v>
      </c>
      <c r="J37" s="10">
        <v>7.5</v>
      </c>
      <c r="K37" s="13">
        <v>96.47</v>
      </c>
      <c r="L37" s="13">
        <v>6.59</v>
      </c>
    </row>
    <row r="38" spans="1:12" ht="18" customHeight="1">
      <c r="A38" s="9">
        <v>26</v>
      </c>
      <c r="B38" s="9">
        <v>32</v>
      </c>
      <c r="C38" s="9">
        <v>25</v>
      </c>
      <c r="D38" s="9">
        <v>26</v>
      </c>
      <c r="E38" s="9">
        <v>25</v>
      </c>
      <c r="F38" s="9">
        <v>92</v>
      </c>
      <c r="G38" s="9">
        <v>91</v>
      </c>
      <c r="H38" s="9">
        <v>77</v>
      </c>
      <c r="I38" s="9">
        <v>76</v>
      </c>
      <c r="J38" s="10">
        <v>20.2</v>
      </c>
      <c r="K38" s="13">
        <v>97.38</v>
      </c>
      <c r="L38" s="13" t="s">
        <v>58</v>
      </c>
    </row>
    <row r="39" spans="1:12" ht="18" customHeight="1">
      <c r="A39" s="9">
        <v>27</v>
      </c>
      <c r="B39" s="9">
        <v>30.5</v>
      </c>
      <c r="C39" s="9">
        <v>24.5</v>
      </c>
      <c r="D39" s="9">
        <v>25.5</v>
      </c>
      <c r="E39" s="9">
        <v>25</v>
      </c>
      <c r="F39" s="9">
        <v>97</v>
      </c>
      <c r="G39" s="9">
        <v>89</v>
      </c>
      <c r="H39" s="9">
        <v>72</v>
      </c>
      <c r="I39" s="9">
        <v>68</v>
      </c>
      <c r="J39" s="10">
        <v>0</v>
      </c>
      <c r="K39" s="13" t="s">
        <v>56</v>
      </c>
      <c r="L39" s="13">
        <v>3.46</v>
      </c>
    </row>
    <row r="40" spans="1:12" ht="18" customHeight="1">
      <c r="A40" s="9">
        <v>28</v>
      </c>
      <c r="B40" s="9">
        <v>27</v>
      </c>
      <c r="C40" s="9">
        <v>25.5</v>
      </c>
      <c r="D40" s="9">
        <v>26.5</v>
      </c>
      <c r="E40" s="9">
        <v>26</v>
      </c>
      <c r="F40" s="9">
        <v>97</v>
      </c>
      <c r="G40" s="9">
        <v>97</v>
      </c>
      <c r="H40" s="9">
        <v>95</v>
      </c>
      <c r="I40" s="9">
        <v>95</v>
      </c>
      <c r="J40" s="10">
        <v>80</v>
      </c>
      <c r="K40" s="13">
        <v>66.72</v>
      </c>
      <c r="L40" s="13" t="s">
        <v>58</v>
      </c>
    </row>
    <row r="41" spans="1:12" ht="18" customHeight="1">
      <c r="A41" s="9">
        <v>29</v>
      </c>
      <c r="B41" s="9">
        <v>28.5</v>
      </c>
      <c r="C41" s="9">
        <v>24</v>
      </c>
      <c r="D41" s="9">
        <v>24</v>
      </c>
      <c r="E41" s="9">
        <v>23.7</v>
      </c>
      <c r="F41" s="9">
        <v>98</v>
      </c>
      <c r="G41" s="9">
        <v>92</v>
      </c>
      <c r="H41" s="9">
        <v>92</v>
      </c>
      <c r="I41" s="9">
        <v>82</v>
      </c>
      <c r="J41" s="10">
        <v>17.2</v>
      </c>
      <c r="K41" s="13" t="s">
        <v>57</v>
      </c>
      <c r="L41" s="13">
        <v>5.18</v>
      </c>
    </row>
    <row r="42" spans="1:12" ht="18" customHeight="1">
      <c r="A42" s="9">
        <v>30</v>
      </c>
      <c r="B42" s="9">
        <v>31</v>
      </c>
      <c r="C42" s="9">
        <v>24</v>
      </c>
      <c r="D42" s="9">
        <v>25</v>
      </c>
      <c r="E42" s="9">
        <v>24</v>
      </c>
      <c r="F42" s="9">
        <v>92</v>
      </c>
      <c r="G42" s="9">
        <v>89</v>
      </c>
      <c r="H42" s="9">
        <v>69</v>
      </c>
      <c r="I42" s="9">
        <v>69</v>
      </c>
      <c r="J42" s="10">
        <v>2.8</v>
      </c>
      <c r="K42" s="13">
        <v>72.14</v>
      </c>
      <c r="L42" s="13">
        <v>5.68</v>
      </c>
    </row>
    <row r="43" spans="1:12" ht="18" customHeight="1">
      <c r="A43" s="9">
        <v>31</v>
      </c>
      <c r="B43" s="9">
        <v>32</v>
      </c>
      <c r="C43" s="9">
        <v>25.5</v>
      </c>
      <c r="D43" s="9">
        <v>26.2</v>
      </c>
      <c r="E43" s="9">
        <v>25</v>
      </c>
      <c r="F43" s="9">
        <v>90</v>
      </c>
      <c r="G43" s="9">
        <v>84</v>
      </c>
      <c r="H43" s="9">
        <v>68</v>
      </c>
      <c r="I43" s="9">
        <v>70</v>
      </c>
      <c r="J43" s="10">
        <v>3</v>
      </c>
      <c r="K43" s="13">
        <v>69.260000000000005</v>
      </c>
      <c r="L43" s="13">
        <v>2.0299999999999998</v>
      </c>
    </row>
    <row r="44" spans="1:12" ht="18" customHeight="1">
      <c r="A44" s="12" t="s">
        <v>22</v>
      </c>
      <c r="B44" s="9">
        <f>SUM(B13:B43)</f>
        <v>969.7</v>
      </c>
      <c r="C44" s="9">
        <f t="shared" ref="C44:L44" si="0">SUM(C13:C43)</f>
        <v>773.8</v>
      </c>
      <c r="D44" s="9">
        <f t="shared" si="0"/>
        <v>809.2</v>
      </c>
      <c r="E44" s="9">
        <f t="shared" si="0"/>
        <v>775.6</v>
      </c>
      <c r="F44" s="15">
        <f t="shared" si="0"/>
        <v>2840</v>
      </c>
      <c r="G44" s="15">
        <f t="shared" si="0"/>
        <v>2603</v>
      </c>
      <c r="H44" s="15">
        <f t="shared" si="0"/>
        <v>2350</v>
      </c>
      <c r="I44" s="15">
        <f t="shared" si="0"/>
        <v>2331</v>
      </c>
      <c r="J44" s="13">
        <f t="shared" si="0"/>
        <v>391</v>
      </c>
      <c r="K44" s="13" t="s">
        <v>24</v>
      </c>
      <c r="L44" s="10">
        <f t="shared" si="0"/>
        <v>145.96</v>
      </c>
    </row>
    <row r="45" spans="1:12" ht="18" customHeight="1">
      <c r="A45" s="12" t="s">
        <v>23</v>
      </c>
      <c r="B45" s="10">
        <f t="shared" ref="B45:I45" si="1">B44/31</f>
        <v>31.280645161290323</v>
      </c>
      <c r="C45" s="10">
        <f t="shared" si="1"/>
        <v>24.961290322580645</v>
      </c>
      <c r="D45" s="10">
        <f t="shared" si="1"/>
        <v>26.103225806451615</v>
      </c>
      <c r="E45" s="10">
        <f t="shared" si="1"/>
        <v>25.019354838709678</v>
      </c>
      <c r="F45" s="13">
        <f t="shared" si="1"/>
        <v>91.612903225806448</v>
      </c>
      <c r="G45" s="13">
        <f t="shared" si="1"/>
        <v>83.967741935483872</v>
      </c>
      <c r="H45" s="13">
        <f t="shared" si="1"/>
        <v>75.806451612903231</v>
      </c>
      <c r="I45" s="13">
        <f t="shared" si="1"/>
        <v>75.193548387096769</v>
      </c>
      <c r="J45" s="13">
        <f>J44/23</f>
        <v>17</v>
      </c>
      <c r="K45" s="13" t="s">
        <v>24</v>
      </c>
      <c r="L45" s="13">
        <f>L44/27</f>
        <v>5.405925925925926</v>
      </c>
    </row>
  </sheetData>
  <mergeCells count="11">
    <mergeCell ref="I11:I12"/>
    <mergeCell ref="A9:A12"/>
    <mergeCell ref="B9:E9"/>
    <mergeCell ref="F9:I10"/>
    <mergeCell ref="K9:L9"/>
    <mergeCell ref="D10:E10"/>
    <mergeCell ref="K10:K12"/>
    <mergeCell ref="L10:L12"/>
    <mergeCell ref="F11:F12"/>
    <mergeCell ref="G11:G12"/>
    <mergeCell ref="H11:H12"/>
  </mergeCells>
  <phoneticPr fontId="4" type="noConversion"/>
  <pageMargins left="0.55118110236220474" right="0.59055118110236227" top="0.39370078740157483" bottom="0.19685039370078741" header="0.23622047244094491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topLeftCell="A19" workbookViewId="0">
      <selection activeCell="L45" sqref="L45"/>
    </sheetView>
  </sheetViews>
  <sheetFormatPr defaultRowHeight="12.75"/>
  <cols>
    <col min="1" max="1" width="5.7109375" customWidth="1"/>
    <col min="2" max="2" width="6.42578125" customWidth="1"/>
    <col min="3" max="3" width="5.85546875" customWidth="1"/>
    <col min="4" max="5" width="6.42578125" customWidth="1"/>
    <col min="6" max="6" width="7.140625" customWidth="1"/>
    <col min="7" max="7" width="7.5703125" customWidth="1"/>
    <col min="8" max="8" width="7.7109375" customWidth="1"/>
    <col min="9" max="9" width="7.85546875" customWidth="1"/>
  </cols>
  <sheetData>
    <row r="1" spans="1:12" ht="22.5" customHeight="1">
      <c r="A1" s="1"/>
      <c r="B1" s="14"/>
      <c r="C1" s="1"/>
      <c r="D1" s="1"/>
      <c r="E1" s="1"/>
      <c r="F1" s="1"/>
      <c r="G1" s="1"/>
      <c r="H1" s="1"/>
      <c r="I1" s="1" t="s">
        <v>0</v>
      </c>
      <c r="J1" s="1"/>
      <c r="K1" s="16"/>
      <c r="L1" s="16"/>
    </row>
    <row r="2" spans="1:12" ht="22.5" customHeight="1">
      <c r="A2" s="1"/>
      <c r="B2" s="14"/>
      <c r="C2" s="1"/>
      <c r="D2" s="1"/>
      <c r="E2" s="1"/>
      <c r="F2" s="1"/>
      <c r="G2" s="1" t="s">
        <v>60</v>
      </c>
      <c r="H2" s="1"/>
      <c r="I2" s="1"/>
      <c r="J2" s="1"/>
      <c r="K2" s="16"/>
      <c r="L2" s="16"/>
    </row>
    <row r="3" spans="1:12" ht="22.5" customHeight="1">
      <c r="A3" s="1" t="s">
        <v>1</v>
      </c>
      <c r="B3" s="14"/>
      <c r="C3" s="1"/>
      <c r="D3" s="1"/>
      <c r="E3" s="1"/>
      <c r="F3" s="1"/>
      <c r="G3" s="1"/>
      <c r="H3" s="1"/>
      <c r="I3" s="1"/>
      <c r="J3" s="1"/>
      <c r="K3" s="16"/>
      <c r="L3" s="16"/>
    </row>
    <row r="4" spans="1:12" ht="8.25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6"/>
      <c r="L4" s="16"/>
    </row>
    <row r="5" spans="1:12" ht="22.5" customHeight="1">
      <c r="A5" s="1" t="s">
        <v>2</v>
      </c>
      <c r="B5" s="14"/>
      <c r="C5" s="1"/>
      <c r="D5" s="1"/>
      <c r="E5" s="1"/>
      <c r="F5" s="1"/>
      <c r="G5" s="1"/>
      <c r="H5" s="1"/>
      <c r="I5" s="1"/>
      <c r="J5" s="1"/>
      <c r="K5" s="16"/>
      <c r="L5" s="16"/>
    </row>
    <row r="6" spans="1:12" ht="22.5" customHeight="1">
      <c r="A6" s="1" t="s">
        <v>49</v>
      </c>
      <c r="B6" s="14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2.5" customHeight="1">
      <c r="A7" s="1" t="s">
        <v>59</v>
      </c>
      <c r="B7" s="14"/>
      <c r="C7" s="1"/>
      <c r="D7" s="1"/>
      <c r="E7" s="1"/>
      <c r="F7" s="1"/>
      <c r="G7" s="1"/>
      <c r="H7" s="1"/>
      <c r="I7" s="1"/>
      <c r="J7" s="1"/>
      <c r="K7" s="16"/>
      <c r="L7" s="16"/>
    </row>
    <row r="8" spans="1:12" ht="8.25" customHeight="1">
      <c r="A8" s="2"/>
      <c r="B8" s="11"/>
      <c r="C8" s="2"/>
      <c r="D8" s="2"/>
      <c r="E8" s="2"/>
      <c r="F8" s="2"/>
      <c r="G8" s="2"/>
      <c r="H8" s="2"/>
      <c r="I8" s="2"/>
      <c r="J8" s="2"/>
      <c r="K8" s="17"/>
      <c r="L8" s="17"/>
    </row>
    <row r="9" spans="1:12" ht="18" customHeight="1">
      <c r="A9" s="66" t="s">
        <v>3</v>
      </c>
      <c r="B9" s="69" t="s">
        <v>4</v>
      </c>
      <c r="C9" s="69"/>
      <c r="D9" s="69"/>
      <c r="E9" s="70"/>
      <c r="F9" s="71" t="s">
        <v>5</v>
      </c>
      <c r="G9" s="72"/>
      <c r="H9" s="72"/>
      <c r="I9" s="73"/>
      <c r="J9" s="3" t="s">
        <v>6</v>
      </c>
      <c r="K9" s="77" t="s">
        <v>7</v>
      </c>
      <c r="L9" s="70"/>
    </row>
    <row r="10" spans="1:12" ht="18" customHeight="1">
      <c r="A10" s="68"/>
      <c r="B10" s="3"/>
      <c r="C10" s="3"/>
      <c r="D10" s="77" t="s">
        <v>8</v>
      </c>
      <c r="E10" s="70"/>
      <c r="F10" s="74"/>
      <c r="G10" s="75"/>
      <c r="H10" s="75"/>
      <c r="I10" s="76"/>
      <c r="J10" s="5" t="s">
        <v>9</v>
      </c>
      <c r="K10" s="78" t="s">
        <v>10</v>
      </c>
      <c r="L10" s="78" t="s">
        <v>11</v>
      </c>
    </row>
    <row r="11" spans="1:12" ht="18" customHeight="1">
      <c r="A11" s="68"/>
      <c r="B11" s="5" t="s">
        <v>12</v>
      </c>
      <c r="C11" s="5" t="s">
        <v>13</v>
      </c>
      <c r="D11" s="3" t="s">
        <v>14</v>
      </c>
      <c r="E11" s="4" t="s">
        <v>14</v>
      </c>
      <c r="F11" s="66" t="s">
        <v>15</v>
      </c>
      <c r="G11" s="66" t="s">
        <v>16</v>
      </c>
      <c r="H11" s="66" t="s">
        <v>17</v>
      </c>
      <c r="I11" s="66" t="s">
        <v>18</v>
      </c>
      <c r="J11" s="5" t="s">
        <v>19</v>
      </c>
      <c r="K11" s="79"/>
      <c r="L11" s="79"/>
    </row>
    <row r="12" spans="1:12" ht="18" customHeight="1">
      <c r="A12" s="67"/>
      <c r="B12" s="6"/>
      <c r="C12" s="6"/>
      <c r="D12" s="6" t="s">
        <v>20</v>
      </c>
      <c r="E12" s="7" t="s">
        <v>21</v>
      </c>
      <c r="F12" s="67"/>
      <c r="G12" s="67"/>
      <c r="H12" s="67"/>
      <c r="I12" s="67"/>
      <c r="J12" s="8"/>
      <c r="K12" s="80"/>
      <c r="L12" s="80"/>
    </row>
    <row r="13" spans="1:12" ht="18" customHeight="1">
      <c r="A13" s="9">
        <v>1</v>
      </c>
      <c r="B13" s="9">
        <v>32.5</v>
      </c>
      <c r="C13" s="9">
        <v>25.5</v>
      </c>
      <c r="D13" s="9">
        <v>27</v>
      </c>
      <c r="E13" s="9">
        <v>26</v>
      </c>
      <c r="F13" s="6">
        <v>92</v>
      </c>
      <c r="G13" s="6">
        <v>76</v>
      </c>
      <c r="H13" s="6">
        <v>73</v>
      </c>
      <c r="I13" s="6">
        <v>72</v>
      </c>
      <c r="J13" s="10">
        <v>0</v>
      </c>
      <c r="K13" s="13">
        <v>70.23</v>
      </c>
      <c r="L13" s="13">
        <v>4.08</v>
      </c>
    </row>
    <row r="14" spans="1:12" ht="18" customHeight="1">
      <c r="A14" s="9">
        <v>2</v>
      </c>
      <c r="B14" s="9">
        <v>32.5</v>
      </c>
      <c r="C14" s="9">
        <v>26</v>
      </c>
      <c r="D14" s="9">
        <v>28</v>
      </c>
      <c r="E14" s="9">
        <v>26</v>
      </c>
      <c r="F14" s="9">
        <v>84</v>
      </c>
      <c r="G14" s="9">
        <v>78</v>
      </c>
      <c r="H14" s="9">
        <v>65</v>
      </c>
      <c r="I14" s="9">
        <v>65</v>
      </c>
      <c r="J14" s="10">
        <v>3.3</v>
      </c>
      <c r="K14" s="13">
        <v>66.150000000000006</v>
      </c>
      <c r="L14" s="13">
        <v>4.99</v>
      </c>
    </row>
    <row r="15" spans="1:12" ht="18" customHeight="1">
      <c r="A15" s="9">
        <v>3</v>
      </c>
      <c r="B15" s="9">
        <v>33</v>
      </c>
      <c r="C15" s="9">
        <v>25.4</v>
      </c>
      <c r="D15" s="9">
        <v>26.5</v>
      </c>
      <c r="E15" s="9">
        <v>25.6</v>
      </c>
      <c r="F15" s="9">
        <v>93</v>
      </c>
      <c r="G15" s="9">
        <v>78</v>
      </c>
      <c r="H15" s="9">
        <v>64</v>
      </c>
      <c r="I15" s="9">
        <v>64</v>
      </c>
      <c r="J15" s="10">
        <v>0</v>
      </c>
      <c r="K15" s="13">
        <v>64.459999999999994</v>
      </c>
      <c r="L15" s="13">
        <v>3.63</v>
      </c>
    </row>
    <row r="16" spans="1:12" ht="18" customHeight="1">
      <c r="A16" s="9">
        <v>4</v>
      </c>
      <c r="B16" s="9">
        <v>33.700000000000003</v>
      </c>
      <c r="C16" s="9">
        <v>25.5</v>
      </c>
      <c r="D16" s="9">
        <v>28</v>
      </c>
      <c r="E16" s="9">
        <v>26</v>
      </c>
      <c r="F16" s="9">
        <v>84</v>
      </c>
      <c r="G16" s="9">
        <v>72</v>
      </c>
      <c r="H16" s="9">
        <v>65</v>
      </c>
      <c r="I16" s="9">
        <v>73</v>
      </c>
      <c r="J16" s="10">
        <v>0</v>
      </c>
      <c r="K16" s="20">
        <v>60.83</v>
      </c>
      <c r="L16" s="13">
        <v>3.18</v>
      </c>
    </row>
    <row r="17" spans="1:12" ht="18" customHeight="1">
      <c r="A17" s="9">
        <v>5</v>
      </c>
      <c r="B17" s="9">
        <v>33.5</v>
      </c>
      <c r="C17" s="9">
        <v>25.5</v>
      </c>
      <c r="D17" s="9">
        <v>27.5</v>
      </c>
      <c r="E17" s="9">
        <v>25.2</v>
      </c>
      <c r="F17" s="9">
        <v>83</v>
      </c>
      <c r="G17" s="9">
        <v>70</v>
      </c>
      <c r="H17" s="9">
        <v>73</v>
      </c>
      <c r="I17" s="9">
        <v>62</v>
      </c>
      <c r="J17" s="10">
        <v>0</v>
      </c>
      <c r="K17" s="13">
        <v>57.65</v>
      </c>
      <c r="L17" s="13">
        <v>6.39</v>
      </c>
    </row>
    <row r="18" spans="1:12" ht="18" customHeight="1">
      <c r="A18" s="9">
        <v>6</v>
      </c>
      <c r="B18" s="9">
        <v>33.5</v>
      </c>
      <c r="C18" s="9">
        <v>26</v>
      </c>
      <c r="D18" s="9">
        <v>28</v>
      </c>
      <c r="E18" s="9">
        <v>26</v>
      </c>
      <c r="F18" s="9">
        <v>84</v>
      </c>
      <c r="G18" s="9">
        <v>76</v>
      </c>
      <c r="H18" s="9">
        <v>62</v>
      </c>
      <c r="I18" s="9">
        <v>67</v>
      </c>
      <c r="J18" s="10">
        <v>0</v>
      </c>
      <c r="K18" s="13">
        <v>51.26</v>
      </c>
      <c r="L18" s="13">
        <v>5.14</v>
      </c>
    </row>
    <row r="19" spans="1:12" ht="18" customHeight="1">
      <c r="A19" s="9">
        <v>7</v>
      </c>
      <c r="B19" s="9">
        <v>33</v>
      </c>
      <c r="C19" s="9">
        <v>25.5</v>
      </c>
      <c r="D19" s="9">
        <v>28.5</v>
      </c>
      <c r="E19" s="9">
        <v>26</v>
      </c>
      <c r="F19" s="9">
        <v>82</v>
      </c>
      <c r="G19" s="9">
        <v>75</v>
      </c>
      <c r="H19" s="9">
        <v>56</v>
      </c>
      <c r="I19" s="9">
        <v>56</v>
      </c>
      <c r="J19" s="10">
        <v>0</v>
      </c>
      <c r="K19" s="13">
        <v>46.12</v>
      </c>
      <c r="L19" s="13">
        <v>4.28</v>
      </c>
    </row>
    <row r="20" spans="1:12" ht="18" customHeight="1">
      <c r="A20" s="9">
        <v>8</v>
      </c>
      <c r="B20" s="9">
        <v>34</v>
      </c>
      <c r="C20" s="9">
        <v>26.5</v>
      </c>
      <c r="D20" s="9">
        <v>27.5</v>
      </c>
      <c r="E20" s="9">
        <v>26</v>
      </c>
      <c r="F20" s="9">
        <v>89</v>
      </c>
      <c r="G20" s="9">
        <v>79</v>
      </c>
      <c r="H20" s="9">
        <v>73</v>
      </c>
      <c r="I20" s="9">
        <v>70</v>
      </c>
      <c r="J20" s="10">
        <v>27.2</v>
      </c>
      <c r="K20" s="13">
        <v>41.84</v>
      </c>
      <c r="L20" s="13">
        <v>6.65</v>
      </c>
    </row>
    <row r="21" spans="1:12" ht="18" customHeight="1">
      <c r="A21" s="9">
        <v>9</v>
      </c>
      <c r="B21" s="9">
        <v>35.5</v>
      </c>
      <c r="C21" s="9">
        <v>24</v>
      </c>
      <c r="D21" s="9">
        <v>25</v>
      </c>
      <c r="E21" s="9">
        <v>24</v>
      </c>
      <c r="F21" s="9">
        <v>92</v>
      </c>
      <c r="G21" s="9">
        <v>84</v>
      </c>
      <c r="H21" s="9">
        <v>78</v>
      </c>
      <c r="I21" s="9">
        <v>78</v>
      </c>
      <c r="J21" s="10">
        <v>0</v>
      </c>
      <c r="K21" s="13">
        <v>62.39</v>
      </c>
      <c r="L21" s="13">
        <v>1.95</v>
      </c>
    </row>
    <row r="22" spans="1:12" ht="18" customHeight="1">
      <c r="A22" s="9">
        <v>10</v>
      </c>
      <c r="B22" s="9">
        <v>29</v>
      </c>
      <c r="C22" s="9">
        <v>25</v>
      </c>
      <c r="D22" s="9">
        <v>26.5</v>
      </c>
      <c r="E22" s="9">
        <v>25.5</v>
      </c>
      <c r="F22" s="9">
        <v>92</v>
      </c>
      <c r="G22" s="9">
        <v>83</v>
      </c>
      <c r="H22" s="9">
        <v>92</v>
      </c>
      <c r="I22" s="9">
        <v>92</v>
      </c>
      <c r="J22" s="10">
        <v>52.5</v>
      </c>
      <c r="K22" s="13">
        <v>60.44</v>
      </c>
      <c r="L22" s="13" t="s">
        <v>58</v>
      </c>
    </row>
    <row r="23" spans="1:12" ht="18" customHeight="1">
      <c r="A23" s="9">
        <v>11</v>
      </c>
      <c r="B23" s="9">
        <v>30.5</v>
      </c>
      <c r="C23" s="9">
        <v>24</v>
      </c>
      <c r="D23" s="9">
        <v>26</v>
      </c>
      <c r="E23" s="9">
        <v>24.8</v>
      </c>
      <c r="F23" s="9">
        <v>90</v>
      </c>
      <c r="G23" s="9">
        <v>84</v>
      </c>
      <c r="H23" s="9">
        <v>73</v>
      </c>
      <c r="I23" s="9">
        <v>71</v>
      </c>
      <c r="J23" s="10">
        <v>0</v>
      </c>
      <c r="K23" s="13">
        <v>90.93</v>
      </c>
      <c r="L23" s="13">
        <v>5.48</v>
      </c>
    </row>
    <row r="24" spans="1:12" ht="18" customHeight="1">
      <c r="A24" s="9">
        <v>12</v>
      </c>
      <c r="B24" s="9">
        <v>31</v>
      </c>
      <c r="C24" s="9">
        <v>24.5</v>
      </c>
      <c r="D24" s="9">
        <v>25.5</v>
      </c>
      <c r="E24" s="9">
        <v>24.5</v>
      </c>
      <c r="F24" s="9">
        <v>92</v>
      </c>
      <c r="G24" s="9">
        <v>82</v>
      </c>
      <c r="H24" s="9">
        <v>77</v>
      </c>
      <c r="I24" s="9">
        <v>68</v>
      </c>
      <c r="J24" s="10">
        <v>0</v>
      </c>
      <c r="K24" s="13">
        <v>85.45</v>
      </c>
      <c r="L24" s="13">
        <v>4.4800000000000004</v>
      </c>
    </row>
    <row r="25" spans="1:12" ht="18" customHeight="1">
      <c r="A25" s="9">
        <v>13</v>
      </c>
      <c r="B25" s="9">
        <v>31.5</v>
      </c>
      <c r="C25" s="9">
        <v>25</v>
      </c>
      <c r="D25" s="9">
        <v>27</v>
      </c>
      <c r="E25" s="9">
        <v>25</v>
      </c>
      <c r="F25" s="9">
        <v>84</v>
      </c>
      <c r="G25" s="9">
        <v>83</v>
      </c>
      <c r="H25" s="9">
        <v>91</v>
      </c>
      <c r="I25" s="9">
        <v>92</v>
      </c>
      <c r="J25" s="10">
        <v>39.299999999999997</v>
      </c>
      <c r="K25" s="18">
        <v>80.97</v>
      </c>
      <c r="L25" s="13" t="s">
        <v>58</v>
      </c>
    </row>
    <row r="26" spans="1:12" ht="18" customHeight="1">
      <c r="A26" s="9">
        <v>14</v>
      </c>
      <c r="B26" s="9">
        <v>31</v>
      </c>
      <c r="C26" s="9">
        <v>24</v>
      </c>
      <c r="D26" s="9">
        <v>26</v>
      </c>
      <c r="E26" s="9">
        <v>24.5</v>
      </c>
      <c r="F26" s="9">
        <v>89</v>
      </c>
      <c r="G26" s="9">
        <v>77</v>
      </c>
      <c r="H26" s="9">
        <v>78</v>
      </c>
      <c r="I26" s="9">
        <v>82</v>
      </c>
      <c r="J26" s="10">
        <v>36.5</v>
      </c>
      <c r="K26" s="13" t="s">
        <v>61</v>
      </c>
      <c r="L26" s="13">
        <v>4.4800000000000004</v>
      </c>
    </row>
    <row r="27" spans="1:12" ht="18" customHeight="1">
      <c r="A27" s="9">
        <v>15</v>
      </c>
      <c r="B27" s="9">
        <v>27.5</v>
      </c>
      <c r="C27" s="9">
        <v>23.5</v>
      </c>
      <c r="D27" s="9">
        <v>24</v>
      </c>
      <c r="E27" s="9">
        <v>23</v>
      </c>
      <c r="F27" s="9">
        <v>92</v>
      </c>
      <c r="G27" s="9">
        <v>90</v>
      </c>
      <c r="H27" s="9">
        <v>93</v>
      </c>
      <c r="I27" s="9">
        <v>85</v>
      </c>
      <c r="J27" s="10">
        <v>4.2</v>
      </c>
      <c r="K27" s="13">
        <v>90.41</v>
      </c>
      <c r="L27" s="13">
        <v>1.76</v>
      </c>
    </row>
    <row r="28" spans="1:12" ht="18" customHeight="1">
      <c r="A28" s="9">
        <v>16</v>
      </c>
      <c r="B28" s="9">
        <v>31</v>
      </c>
      <c r="C28" s="9">
        <v>24</v>
      </c>
      <c r="D28" s="9">
        <v>25</v>
      </c>
      <c r="E28" s="9">
        <v>24</v>
      </c>
      <c r="F28" s="9">
        <v>92</v>
      </c>
      <c r="G28" s="9">
        <v>90</v>
      </c>
      <c r="H28" s="9">
        <v>77</v>
      </c>
      <c r="I28" s="9">
        <v>78</v>
      </c>
      <c r="J28" s="10">
        <v>0</v>
      </c>
      <c r="K28" s="13">
        <v>92.85</v>
      </c>
      <c r="L28" s="13">
        <v>2.4</v>
      </c>
    </row>
    <row r="29" spans="1:12" ht="18" customHeight="1">
      <c r="A29" s="9">
        <v>17</v>
      </c>
      <c r="B29" s="9">
        <v>32.5</v>
      </c>
      <c r="C29" s="9">
        <v>25</v>
      </c>
      <c r="D29" s="9">
        <v>26.5</v>
      </c>
      <c r="E29" s="9">
        <v>25</v>
      </c>
      <c r="F29" s="9">
        <v>89</v>
      </c>
      <c r="G29" s="9">
        <v>78</v>
      </c>
      <c r="H29" s="9">
        <v>74</v>
      </c>
      <c r="I29" s="9">
        <v>73</v>
      </c>
      <c r="J29" s="10">
        <v>0</v>
      </c>
      <c r="K29" s="13">
        <v>90.45</v>
      </c>
      <c r="L29" s="13">
        <v>3.72</v>
      </c>
    </row>
    <row r="30" spans="1:12" ht="18" customHeight="1">
      <c r="A30" s="9">
        <v>18</v>
      </c>
      <c r="B30" s="9">
        <v>30.5</v>
      </c>
      <c r="C30" s="9">
        <v>25</v>
      </c>
      <c r="D30" s="9">
        <v>25.5</v>
      </c>
      <c r="E30" s="9">
        <v>25</v>
      </c>
      <c r="F30" s="9">
        <v>97</v>
      </c>
      <c r="G30" s="9">
        <v>84</v>
      </c>
      <c r="H30" s="9">
        <v>82</v>
      </c>
      <c r="I30" s="9">
        <v>75</v>
      </c>
      <c r="J30" s="10">
        <v>9.6999999999999993</v>
      </c>
      <c r="K30" s="13">
        <v>86.73</v>
      </c>
      <c r="L30" s="13">
        <v>1.81</v>
      </c>
    </row>
    <row r="31" spans="1:12" ht="18" customHeight="1">
      <c r="A31" s="9">
        <v>19</v>
      </c>
      <c r="B31" s="9">
        <v>32.5</v>
      </c>
      <c r="C31" s="9">
        <v>24</v>
      </c>
      <c r="D31" s="9">
        <v>26.2</v>
      </c>
      <c r="E31" s="9">
        <v>25</v>
      </c>
      <c r="F31" s="9">
        <v>90</v>
      </c>
      <c r="G31" s="9">
        <v>73</v>
      </c>
      <c r="H31" s="9">
        <v>60</v>
      </c>
      <c r="I31" s="9">
        <v>61</v>
      </c>
      <c r="J31" s="10">
        <v>0</v>
      </c>
      <c r="K31" s="13">
        <v>94.62</v>
      </c>
      <c r="L31" s="13">
        <v>6.61</v>
      </c>
    </row>
    <row r="32" spans="1:12" ht="18" customHeight="1">
      <c r="A32" s="9">
        <v>20</v>
      </c>
      <c r="B32" s="9">
        <v>33.5</v>
      </c>
      <c r="C32" s="9">
        <v>25</v>
      </c>
      <c r="D32" s="9">
        <v>26</v>
      </c>
      <c r="E32" s="9">
        <v>25</v>
      </c>
      <c r="F32" s="9">
        <v>92</v>
      </c>
      <c r="G32" s="9">
        <v>83</v>
      </c>
      <c r="H32" s="9">
        <v>59</v>
      </c>
      <c r="I32" s="9">
        <v>59</v>
      </c>
      <c r="J32" s="10">
        <v>0</v>
      </c>
      <c r="K32" s="13">
        <v>88.01</v>
      </c>
      <c r="L32" s="13">
        <v>4.0599999999999996</v>
      </c>
    </row>
    <row r="33" spans="1:12" ht="18" customHeight="1">
      <c r="A33" s="9">
        <v>21</v>
      </c>
      <c r="B33" s="9">
        <v>34</v>
      </c>
      <c r="C33" s="9">
        <v>25</v>
      </c>
      <c r="D33" s="9">
        <v>27</v>
      </c>
      <c r="E33" s="9">
        <v>25.6</v>
      </c>
      <c r="F33" s="9">
        <v>89</v>
      </c>
      <c r="G33" s="9">
        <v>83</v>
      </c>
      <c r="H33" s="9">
        <v>65</v>
      </c>
      <c r="I33" s="9">
        <v>65</v>
      </c>
      <c r="J33" s="10">
        <v>0</v>
      </c>
      <c r="K33" s="13">
        <v>83.95</v>
      </c>
      <c r="L33" s="13">
        <v>6.77</v>
      </c>
    </row>
    <row r="34" spans="1:12" ht="18" customHeight="1">
      <c r="A34" s="9">
        <v>22</v>
      </c>
      <c r="B34" s="11">
        <v>33</v>
      </c>
      <c r="C34" s="9">
        <v>26</v>
      </c>
      <c r="D34" s="9">
        <v>27</v>
      </c>
      <c r="E34" s="9">
        <v>26</v>
      </c>
      <c r="F34" s="9">
        <v>92</v>
      </c>
      <c r="G34" s="9">
        <v>89</v>
      </c>
      <c r="H34" s="9">
        <v>75</v>
      </c>
      <c r="I34" s="9">
        <v>63</v>
      </c>
      <c r="J34" s="10">
        <v>0</v>
      </c>
      <c r="K34" s="13">
        <v>77.180000000000007</v>
      </c>
      <c r="L34" s="13">
        <v>3.58</v>
      </c>
    </row>
    <row r="35" spans="1:12" ht="18" customHeight="1">
      <c r="A35" s="9">
        <v>23</v>
      </c>
      <c r="B35" s="9">
        <v>33</v>
      </c>
      <c r="C35" s="9">
        <v>24.7</v>
      </c>
      <c r="D35" s="9">
        <v>27</v>
      </c>
      <c r="E35" s="9">
        <v>25</v>
      </c>
      <c r="F35" s="9">
        <v>84</v>
      </c>
      <c r="G35" s="9">
        <v>72</v>
      </c>
      <c r="H35" s="9">
        <v>65</v>
      </c>
      <c r="I35" s="9">
        <v>64</v>
      </c>
      <c r="J35" s="10">
        <v>5.3</v>
      </c>
      <c r="K35" s="13">
        <v>73.599999999999994</v>
      </c>
      <c r="L35" s="13">
        <v>4.83</v>
      </c>
    </row>
    <row r="36" spans="1:12" ht="18" customHeight="1">
      <c r="A36" s="9">
        <v>24</v>
      </c>
      <c r="B36" s="9">
        <v>31.5</v>
      </c>
      <c r="C36" s="9">
        <v>23.7</v>
      </c>
      <c r="D36" s="9">
        <v>25</v>
      </c>
      <c r="E36" s="9">
        <v>24</v>
      </c>
      <c r="F36" s="9">
        <v>92</v>
      </c>
      <c r="G36" s="9">
        <v>75</v>
      </c>
      <c r="H36" s="9">
        <v>70</v>
      </c>
      <c r="I36" s="9">
        <v>72</v>
      </c>
      <c r="J36" s="10">
        <v>0</v>
      </c>
      <c r="K36" s="13">
        <v>74.069999999999993</v>
      </c>
      <c r="L36" s="13">
        <v>3.05</v>
      </c>
    </row>
    <row r="37" spans="1:12" ht="18" customHeight="1">
      <c r="A37" s="9">
        <v>25</v>
      </c>
      <c r="B37" s="11">
        <v>31.5</v>
      </c>
      <c r="C37" s="9">
        <v>25</v>
      </c>
      <c r="D37" s="9">
        <v>26.5</v>
      </c>
      <c r="E37" s="9">
        <v>25.5</v>
      </c>
      <c r="F37" s="9">
        <v>92</v>
      </c>
      <c r="G37" s="9">
        <v>84</v>
      </c>
      <c r="H37" s="9">
        <v>78</v>
      </c>
      <c r="I37" s="9">
        <v>81</v>
      </c>
      <c r="J37" s="10">
        <v>0</v>
      </c>
      <c r="K37" s="13">
        <v>71.02</v>
      </c>
      <c r="L37" s="13">
        <v>3.38</v>
      </c>
    </row>
    <row r="38" spans="1:12" ht="18" customHeight="1">
      <c r="A38" s="9">
        <v>26</v>
      </c>
      <c r="B38" s="9">
        <v>33</v>
      </c>
      <c r="C38" s="9">
        <v>24.3</v>
      </c>
      <c r="D38" s="9">
        <v>27</v>
      </c>
      <c r="E38" s="9">
        <v>25.3</v>
      </c>
      <c r="F38" s="9">
        <v>87</v>
      </c>
      <c r="G38" s="9">
        <v>78</v>
      </c>
      <c r="H38" s="9">
        <v>64</v>
      </c>
      <c r="I38" s="9">
        <v>78</v>
      </c>
      <c r="J38" s="10">
        <v>59.2</v>
      </c>
      <c r="K38" s="13">
        <v>67.64</v>
      </c>
      <c r="L38" s="13" t="s">
        <v>58</v>
      </c>
    </row>
    <row r="39" spans="1:12" ht="18" customHeight="1">
      <c r="A39" s="9">
        <v>27</v>
      </c>
      <c r="B39" s="9">
        <v>31</v>
      </c>
      <c r="C39" s="9">
        <v>23.7</v>
      </c>
      <c r="D39" s="9">
        <v>25</v>
      </c>
      <c r="E39" s="9">
        <v>24</v>
      </c>
      <c r="F39" s="9">
        <v>92</v>
      </c>
      <c r="G39" s="9">
        <v>79</v>
      </c>
      <c r="H39" s="9">
        <v>69</v>
      </c>
      <c r="I39" s="9">
        <v>71</v>
      </c>
      <c r="J39" s="10">
        <v>0</v>
      </c>
      <c r="K39" s="13" t="s">
        <v>62</v>
      </c>
      <c r="L39" s="13">
        <v>2.97</v>
      </c>
    </row>
    <row r="40" spans="1:12" ht="18" customHeight="1">
      <c r="A40" s="9">
        <v>28</v>
      </c>
      <c r="B40" s="9">
        <v>32</v>
      </c>
      <c r="C40" s="9">
        <v>25</v>
      </c>
      <c r="D40" s="9">
        <v>26.5</v>
      </c>
      <c r="E40" s="9">
        <v>25.5</v>
      </c>
      <c r="F40" s="9">
        <v>92</v>
      </c>
      <c r="G40" s="9">
        <v>78</v>
      </c>
      <c r="H40" s="9">
        <v>81</v>
      </c>
      <c r="I40" s="9">
        <v>82</v>
      </c>
      <c r="J40" s="10">
        <v>0.5</v>
      </c>
      <c r="K40" s="13">
        <v>62.74</v>
      </c>
      <c r="L40" s="13">
        <v>2.57</v>
      </c>
    </row>
    <row r="41" spans="1:12" ht="18" customHeight="1">
      <c r="A41" s="9">
        <v>29</v>
      </c>
      <c r="B41" s="9">
        <v>33</v>
      </c>
      <c r="C41" s="9">
        <v>25</v>
      </c>
      <c r="D41" s="9">
        <v>25.8</v>
      </c>
      <c r="E41" s="9">
        <v>25</v>
      </c>
      <c r="F41" s="9">
        <v>93</v>
      </c>
      <c r="G41" s="9">
        <v>85</v>
      </c>
      <c r="H41" s="9">
        <v>65</v>
      </c>
      <c r="I41" s="9">
        <v>64</v>
      </c>
      <c r="J41" s="10">
        <v>0</v>
      </c>
      <c r="K41" s="13">
        <v>60.67</v>
      </c>
      <c r="L41" s="13">
        <v>2.97</v>
      </c>
    </row>
    <row r="42" spans="1:12" ht="18" customHeight="1">
      <c r="A42" s="9">
        <v>30</v>
      </c>
      <c r="B42" s="9">
        <v>34</v>
      </c>
      <c r="C42" s="9">
        <v>24.5</v>
      </c>
      <c r="D42" s="9">
        <v>27</v>
      </c>
      <c r="E42" s="9">
        <v>25.5</v>
      </c>
      <c r="F42" s="9">
        <v>89</v>
      </c>
      <c r="G42" s="9">
        <v>75</v>
      </c>
      <c r="H42" s="9">
        <v>65</v>
      </c>
      <c r="I42" s="9">
        <v>65</v>
      </c>
      <c r="J42" s="10">
        <v>0</v>
      </c>
      <c r="K42" s="13">
        <v>57.7</v>
      </c>
      <c r="L42" s="13">
        <v>6.63</v>
      </c>
    </row>
    <row r="43" spans="1:12" ht="18" customHeight="1">
      <c r="A43" s="9">
        <v>31</v>
      </c>
      <c r="B43" s="9"/>
      <c r="C43" s="9"/>
      <c r="D43" s="9"/>
      <c r="E43" s="9"/>
      <c r="F43" s="9"/>
      <c r="G43" s="9"/>
      <c r="H43" s="9"/>
      <c r="I43" s="9"/>
      <c r="J43" s="10"/>
      <c r="K43" s="13"/>
      <c r="L43" s="13"/>
    </row>
    <row r="44" spans="1:12" ht="18" customHeight="1">
      <c r="A44" s="12" t="s">
        <v>22</v>
      </c>
      <c r="B44" s="9">
        <f>SUM(B13:B43)</f>
        <v>967.7</v>
      </c>
      <c r="C44" s="9">
        <f t="shared" ref="C44:L44" si="0">SUM(C13:C43)</f>
        <v>745.80000000000007</v>
      </c>
      <c r="D44" s="9">
        <f t="shared" si="0"/>
        <v>794</v>
      </c>
      <c r="E44" s="9">
        <f t="shared" si="0"/>
        <v>753.49999999999989</v>
      </c>
      <c r="F44" s="15">
        <f t="shared" si="0"/>
        <v>2684</v>
      </c>
      <c r="G44" s="15">
        <f t="shared" si="0"/>
        <v>2393</v>
      </c>
      <c r="H44" s="15">
        <f t="shared" si="0"/>
        <v>2162</v>
      </c>
      <c r="I44" s="15">
        <f t="shared" si="0"/>
        <v>2148</v>
      </c>
      <c r="J44" s="13">
        <f t="shared" si="0"/>
        <v>237.7</v>
      </c>
      <c r="K44" s="13" t="s">
        <v>24</v>
      </c>
      <c r="L44" s="10">
        <f t="shared" si="0"/>
        <v>111.83999999999999</v>
      </c>
    </row>
    <row r="45" spans="1:12" ht="18" customHeight="1">
      <c r="A45" s="12" t="s">
        <v>23</v>
      </c>
      <c r="B45" s="10">
        <f t="shared" ref="B45:I45" si="1">B44/30</f>
        <v>32.256666666666668</v>
      </c>
      <c r="C45" s="10">
        <f t="shared" si="1"/>
        <v>24.860000000000003</v>
      </c>
      <c r="D45" s="10">
        <f t="shared" si="1"/>
        <v>26.466666666666665</v>
      </c>
      <c r="E45" s="10">
        <f t="shared" si="1"/>
        <v>25.116666666666664</v>
      </c>
      <c r="F45" s="13">
        <f t="shared" si="1"/>
        <v>89.466666666666669</v>
      </c>
      <c r="G45" s="13">
        <f t="shared" si="1"/>
        <v>79.766666666666666</v>
      </c>
      <c r="H45" s="13">
        <f t="shared" si="1"/>
        <v>72.066666666666663</v>
      </c>
      <c r="I45" s="13">
        <f t="shared" si="1"/>
        <v>71.599999999999994</v>
      </c>
      <c r="J45" s="13">
        <f>J44/10</f>
        <v>23.77</v>
      </c>
      <c r="K45" s="13" t="s">
        <v>24</v>
      </c>
      <c r="L45" s="13">
        <f>L44/27</f>
        <v>4.1422222222222222</v>
      </c>
    </row>
  </sheetData>
  <mergeCells count="11">
    <mergeCell ref="A9:A12"/>
    <mergeCell ref="B9:E9"/>
    <mergeCell ref="F9:I10"/>
    <mergeCell ref="K9:L9"/>
    <mergeCell ref="D10:E10"/>
    <mergeCell ref="K10:K12"/>
    <mergeCell ref="L10:L12"/>
    <mergeCell ref="F11:F12"/>
    <mergeCell ref="G11:G12"/>
    <mergeCell ref="H11:H12"/>
    <mergeCell ref="I11:I12"/>
  </mergeCells>
  <phoneticPr fontId="4" type="noConversion"/>
  <pageMargins left="0.55118110236220474" right="0.59055118110236227" top="0.39370078740157483" bottom="0.19685039370078741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12</vt:i4>
      </vt:variant>
    </vt:vector>
  </HeadingPairs>
  <TitlesOfParts>
    <vt:vector size="12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User</cp:lastModifiedBy>
  <cp:lastPrinted>2014-12-02T08:02:52Z</cp:lastPrinted>
  <dcterms:created xsi:type="dcterms:W3CDTF">2009-08-04T07:05:56Z</dcterms:created>
  <dcterms:modified xsi:type="dcterms:W3CDTF">2021-05-11T08:49:12Z</dcterms:modified>
</cp:coreProperties>
</file>